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975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31" i="1" s="1"/>
  <c r="F25" i="1"/>
  <c r="F30" i="1" s="1"/>
  <c r="F24" i="1"/>
  <c r="F29" i="1" s="1"/>
  <c r="F23" i="1"/>
  <c r="F28" i="1" s="1"/>
  <c r="F11" i="1"/>
  <c r="F12" i="1"/>
  <c r="F21" i="1"/>
  <c r="F20" i="1"/>
  <c r="F19" i="1"/>
  <c r="F18" i="1"/>
  <c r="F17" i="1"/>
  <c r="F16" i="1"/>
  <c r="F15" i="1"/>
  <c r="F14" i="1"/>
  <c r="F13" i="1"/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AP2" i="1" l="1"/>
  <c r="AP3" i="1" s="1"/>
  <c r="AP4" i="1" s="1"/>
  <c r="AP5" i="1" s="1"/>
  <c r="AP6" i="1" s="1"/>
  <c r="AP7" i="1" s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R21" i="1" s="1"/>
  <c r="AA20" i="1"/>
  <c r="AA21" i="1"/>
  <c r="AO2" i="1" l="1"/>
  <c r="AO3" i="1" s="1"/>
  <c r="AO4" i="1" s="1"/>
  <c r="AO5" i="1" s="1"/>
  <c r="AO6" i="1" s="1"/>
  <c r="AO7" i="1" s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R20" i="1" s="1"/>
  <c r="AN2" i="1"/>
  <c r="AN3" i="1" s="1"/>
  <c r="AN4" i="1" s="1"/>
  <c r="AN5" i="1" s="1"/>
  <c r="AN6" i="1" s="1"/>
  <c r="AN7" i="1" s="1"/>
  <c r="AN8" i="1" s="1"/>
  <c r="AN9" i="1" s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R19" i="1" s="1"/>
  <c r="AM2" i="1"/>
  <c r="AM3" i="1" s="1"/>
  <c r="AM4" i="1" s="1"/>
  <c r="AM5" i="1" s="1"/>
  <c r="AM6" i="1" s="1"/>
  <c r="AM7" i="1" s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R18" i="1" s="1"/>
  <c r="AG2" i="1"/>
  <c r="AG3" i="1" s="1"/>
  <c r="AG4" i="1" s="1"/>
  <c r="AG5" i="1" s="1"/>
  <c r="AG6" i="1" s="1"/>
  <c r="AG7" i="1" s="1"/>
  <c r="AG8" i="1" s="1"/>
  <c r="AG9" i="1" s="1"/>
  <c r="AG10" i="1" s="1"/>
  <c r="AG11" i="1" s="1"/>
  <c r="AG12" i="1" s="1"/>
  <c r="AR12" i="1" s="1"/>
  <c r="AH2" i="1"/>
  <c r="AH3" i="1" s="1"/>
  <c r="AH4" i="1" s="1"/>
  <c r="AH5" i="1" s="1"/>
  <c r="AH6" i="1" s="1"/>
  <c r="AH7" i="1" s="1"/>
  <c r="AH8" i="1" s="1"/>
  <c r="AH9" i="1" s="1"/>
  <c r="AH10" i="1" s="1"/>
  <c r="AH11" i="1" s="1"/>
  <c r="AH12" i="1" s="1"/>
  <c r="AH13" i="1" s="1"/>
  <c r="AR13" i="1" s="1"/>
  <c r="AI2" i="1"/>
  <c r="AI3" i="1" s="1"/>
  <c r="AI4" i="1" s="1"/>
  <c r="AI5" i="1" s="1"/>
  <c r="AI6" i="1" s="1"/>
  <c r="AI7" i="1" s="1"/>
  <c r="AI8" i="1" s="1"/>
  <c r="AI9" i="1" s="1"/>
  <c r="AI10" i="1" s="1"/>
  <c r="AI11" i="1" s="1"/>
  <c r="AI12" i="1" s="1"/>
  <c r="AI13" i="1" s="1"/>
  <c r="AI14" i="1" s="1"/>
  <c r="AR14" i="1" s="1"/>
  <c r="AA2" i="1" l="1"/>
  <c r="AA17" i="1"/>
  <c r="AA18" i="1"/>
  <c r="AA19" i="1"/>
  <c r="AA3" i="1"/>
  <c r="AA4" i="1"/>
  <c r="AA5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A15" i="1"/>
  <c r="AA16" i="1"/>
  <c r="AA14" i="1"/>
  <c r="AA13" i="1"/>
  <c r="AA12" i="1"/>
  <c r="AA11" i="1"/>
  <c r="AA10" i="1"/>
  <c r="AA9" i="1"/>
  <c r="AA8" i="1"/>
  <c r="AA7" i="1"/>
  <c r="AL2" i="1"/>
  <c r="AL3" i="1" s="1"/>
  <c r="AL4" i="1" s="1"/>
  <c r="AL5" i="1" s="1"/>
  <c r="AL6" i="1" s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R17" i="1" s="1"/>
  <c r="AA6" i="1"/>
  <c r="AK2" i="1"/>
  <c r="AK3" i="1" s="1"/>
  <c r="AK4" i="1" s="1"/>
  <c r="AK5" i="1" s="1"/>
  <c r="AK6" i="1" s="1"/>
  <c r="AK7" i="1" s="1"/>
  <c r="AK8" i="1" s="1"/>
  <c r="AK9" i="1" s="1"/>
  <c r="AK10" i="1" s="1"/>
  <c r="AK11" i="1" s="1"/>
  <c r="AK12" i="1" s="1"/>
  <c r="AK13" i="1" s="1"/>
  <c r="AK14" i="1" s="1"/>
  <c r="AK15" i="1" s="1"/>
  <c r="AK16" i="1" s="1"/>
  <c r="AR16" i="1" s="1"/>
  <c r="AJ2" i="1"/>
  <c r="AJ3" i="1" s="1"/>
  <c r="AJ4" i="1" s="1"/>
  <c r="AJ5" i="1" s="1"/>
  <c r="AJ6" i="1" s="1"/>
  <c r="AJ7" i="1" s="1"/>
  <c r="AJ8" i="1" s="1"/>
  <c r="AJ9" i="1" s="1"/>
  <c r="AJ10" i="1" s="1"/>
  <c r="AJ11" i="1" s="1"/>
  <c r="AJ12" i="1" s="1"/>
  <c r="AJ13" i="1" s="1"/>
  <c r="AJ14" i="1" s="1"/>
  <c r="AJ15" i="1" s="1"/>
  <c r="AR15" i="1" s="1"/>
  <c r="AS23" i="1" s="1"/>
  <c r="AS21" i="1" l="1"/>
  <c r="AT21" i="1" s="1"/>
  <c r="AS24" i="1"/>
  <c r="AT24" i="1" s="1"/>
  <c r="AS25" i="1"/>
  <c r="AT25" i="1" s="1"/>
  <c r="AB25" i="1"/>
  <c r="AC25" i="1" s="1"/>
  <c r="AB21" i="1"/>
  <c r="AC21" i="1" s="1"/>
  <c r="AB24" i="1"/>
  <c r="AC24" i="1" s="1"/>
  <c r="AB23" i="1"/>
  <c r="AC23" i="1" s="1"/>
  <c r="AT23" i="1"/>
</calcChain>
</file>

<file path=xl/sharedStrings.xml><?xml version="1.0" encoding="utf-8"?>
<sst xmlns="http://schemas.openxmlformats.org/spreadsheetml/2006/main" count="21" uniqueCount="21">
  <si>
    <t>・30年運用時の利回り</t>
    <rPh sb="3" eb="4">
      <t>ネン</t>
    </rPh>
    <rPh sb="4" eb="7">
      <t>ウンヨウジ</t>
    </rPh>
    <rPh sb="8" eb="10">
      <t>リマワ</t>
    </rPh>
    <phoneticPr fontId="1"/>
  </si>
  <si>
    <t>過去20年の平均利回り（1年あたり）</t>
    <rPh sb="0" eb="2">
      <t>カコ</t>
    </rPh>
    <rPh sb="4" eb="5">
      <t>ネン</t>
    </rPh>
    <rPh sb="6" eb="8">
      <t>ヘイキン</t>
    </rPh>
    <rPh sb="13" eb="14">
      <t>ネン</t>
    </rPh>
    <phoneticPr fontId="1"/>
  </si>
  <si>
    <t>過去30年の平均利回り（1年あたり）</t>
    <rPh sb="0" eb="2">
      <t>カコ</t>
    </rPh>
    <rPh sb="4" eb="5">
      <t>ネン</t>
    </rPh>
    <rPh sb="6" eb="8">
      <t>ヘイキン</t>
    </rPh>
    <rPh sb="13" eb="14">
      <t>ネン</t>
    </rPh>
    <phoneticPr fontId="1"/>
  </si>
  <si>
    <t>過去20年の最大利回り（1年あたり）</t>
    <rPh sb="0" eb="2">
      <t>カコ</t>
    </rPh>
    <rPh sb="4" eb="5">
      <t>ネン</t>
    </rPh>
    <rPh sb="6" eb="8">
      <t>サイダイ</t>
    </rPh>
    <rPh sb="8" eb="10">
      <t>リマワ</t>
    </rPh>
    <rPh sb="13" eb="14">
      <t>ネン</t>
    </rPh>
    <phoneticPr fontId="1"/>
  </si>
  <si>
    <t>過去30年の最大利回り（1年あたり）</t>
    <rPh sb="0" eb="2">
      <t>カコ</t>
    </rPh>
    <rPh sb="4" eb="5">
      <t>ネン</t>
    </rPh>
    <rPh sb="6" eb="8">
      <t>サイダイ</t>
    </rPh>
    <rPh sb="13" eb="14">
      <t>ネン</t>
    </rPh>
    <phoneticPr fontId="1"/>
  </si>
  <si>
    <t>過去20年の最小利回り（1年あたり）</t>
    <rPh sb="0" eb="2">
      <t>カコ</t>
    </rPh>
    <rPh sb="4" eb="5">
      <t>ネン</t>
    </rPh>
    <rPh sb="6" eb="8">
      <t>サイショウ</t>
    </rPh>
    <rPh sb="13" eb="14">
      <t>ネン</t>
    </rPh>
    <phoneticPr fontId="1"/>
  </si>
  <si>
    <t>過去30年の最小利回り（1年あたり）</t>
    <rPh sb="0" eb="2">
      <t>カコ</t>
    </rPh>
    <rPh sb="4" eb="5">
      <t>ネン</t>
    </rPh>
    <rPh sb="6" eb="8">
      <t>サイショウ</t>
    </rPh>
    <rPh sb="13" eb="14">
      <t>ネン</t>
    </rPh>
    <phoneticPr fontId="1"/>
  </si>
  <si>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</si>
  <si>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過去20年の中央値（1年あたり）</t>
    <rPh sb="0" eb="2">
      <t>カコ</t>
    </rPh>
    <rPh sb="4" eb="5">
      <t>ネン</t>
    </rPh>
    <rPh sb="6" eb="9">
      <t>チュウオウチ</t>
    </rPh>
    <rPh sb="11" eb="12">
      <t>ネン</t>
    </rPh>
    <phoneticPr fontId="1"/>
  </si>
  <si>
    <t>過去30年の中央値（1年あたり）</t>
    <rPh sb="0" eb="2">
      <t>カコ</t>
    </rPh>
    <rPh sb="4" eb="5">
      <t>ネン</t>
    </rPh>
    <rPh sb="6" eb="9">
      <t>チュウオウチ</t>
    </rPh>
    <rPh sb="11" eb="12">
      <t>ネン</t>
    </rPh>
    <phoneticPr fontId="1"/>
  </si>
  <si>
    <t>平均リターン</t>
    <rPh sb="0" eb="2">
      <t>ヘイキン</t>
    </rPh>
    <phoneticPr fontId="1"/>
  </si>
  <si>
    <t>最大リターン</t>
    <rPh sb="0" eb="2">
      <t>サイダイ</t>
    </rPh>
    <phoneticPr fontId="1"/>
  </si>
  <si>
    <t>最低リターン</t>
    <rPh sb="0" eb="2">
      <t>サイテイ</t>
    </rPh>
    <phoneticPr fontId="1"/>
  </si>
  <si>
    <t>中央値リターン</t>
    <rPh sb="0" eb="3">
      <t>チュウオウチ</t>
    </rPh>
    <phoneticPr fontId="1"/>
  </si>
  <si>
    <t>10年運用</t>
    <rPh sb="2" eb="3">
      <t>ネン</t>
    </rPh>
    <rPh sb="3" eb="5">
      <t>ウンヨウ</t>
    </rPh>
    <phoneticPr fontId="1"/>
  </si>
  <si>
    <t>https://myindex.jp/data_i.php?q=TS1049JPY</t>
  </si>
  <si>
    <t>・東証REIT指数 (配当込み)の過去20年の収益率</t>
    <phoneticPr fontId="1"/>
  </si>
  <si>
    <t>年利（平均）</t>
    <rPh sb="0" eb="2">
      <t>ネンリ</t>
    </rPh>
    <rPh sb="3" eb="5">
      <t>ヘイキン</t>
    </rPh>
    <phoneticPr fontId="1"/>
  </si>
  <si>
    <t>年利（最大）</t>
    <rPh sb="0" eb="2">
      <t>ネンリ</t>
    </rPh>
    <rPh sb="3" eb="5">
      <t>サイダイ</t>
    </rPh>
    <phoneticPr fontId="1"/>
  </si>
  <si>
    <t>年利（最低）</t>
    <rPh sb="3" eb="5">
      <t>サイテイ</t>
    </rPh>
    <phoneticPr fontId="1"/>
  </si>
  <si>
    <t>年利（中央値）</t>
    <rPh sb="3" eb="6">
      <t>チュウオウチ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</si>
</sst>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0_ "/>
    <numFmt numFmtId="178" formatCode="0&quot;年&quot;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  <xf numFmtId="177" fontId="0" fillId="0" borderId="0" xfId="0" applyNumberFormat="1">
      <alignment vertical="center"/>
    </xf>
    <xf numFmtId="3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workbookViewId="0"/>
  </sheetViews>
  <sheetFormatPr defaultRowHeight="13.5" x14ac:dyDescent="0.15"/>
  <cols>
    <col min="3" max="3" width="2" customWidth="1"/>
    <col min="5" max="5" width="2" customWidth="1"/>
  </cols>
  <sheetData>
    <row r="1" spans="1:44" x14ac:dyDescent="0.15">
      <c r="A1" t="s">
        <v>16</v>
      </c>
    </row>
    <row r="2" spans="1:44" x14ac:dyDescent="0.15">
      <c r="A2" s="5">
        <v>2004</v>
      </c>
      <c r="B2" s="1">
        <v>0.31900000000000001</v>
      </c>
      <c r="C2" s="3"/>
      <c r="D2" s="3">
        <f t="shared" ref="D2:D21" si="0">1+B2</f>
        <v>1.319</v>
      </c>
      <c r="E2" s="3"/>
      <c r="AA2">
        <f>F2</f>
        <v>0</v>
      </c>
      <c r="AG2" t="e">
        <f>#REF!*(1+$B2)</f>
        <v>#REF!</v>
      </c>
      <c r="AH2" t="e">
        <f>#REF!*(1+$B2)</f>
        <v>#REF!</v>
      </c>
      <c r="AI2" t="e">
        <f>#REF!*(1+$B2)</f>
        <v>#REF!</v>
      </c>
      <c r="AJ2" t="e">
        <f>#REF!*(1+$B2)</f>
        <v>#REF!</v>
      </c>
      <c r="AK2" t="e">
        <f>#REF!*(1+$B2)</f>
        <v>#REF!</v>
      </c>
      <c r="AL2" t="e">
        <f>#REF!*(1+$B2)</f>
        <v>#REF!</v>
      </c>
      <c r="AM2" t="e">
        <f>#REF!*(1+$B2)</f>
        <v>#REF!</v>
      </c>
      <c r="AN2" t="e">
        <f>#REF!*(1+$B2)</f>
        <v>#REF!</v>
      </c>
      <c r="AO2" t="e">
        <f>#REF!*(1+$B2)</f>
        <v>#REF!</v>
      </c>
      <c r="AP2" t="e">
        <f>#REF!*(1+$B2)</f>
        <v>#REF!</v>
      </c>
    </row>
    <row r="3" spans="1:44" x14ac:dyDescent="0.15">
      <c r="A3" s="5">
        <f t="shared" ref="A3:A21" si="1">A2+1</f>
        <v>2005</v>
      </c>
      <c r="B3" s="1">
        <v>0.121</v>
      </c>
      <c r="C3" s="3"/>
      <c r="D3" s="3">
        <f t="shared" si="0"/>
        <v>1.121</v>
      </c>
      <c r="E3" s="3"/>
      <c r="AA3">
        <f>G3</f>
        <v>0</v>
      </c>
      <c r="AG3" t="e">
        <f t="shared" ref="AG3" si="2">AG2*(1+$B3)</f>
        <v>#REF!</v>
      </c>
      <c r="AH3" t="e">
        <f t="shared" ref="AH3" si="3">AH2*(1+$B3)</f>
        <v>#REF!</v>
      </c>
      <c r="AI3" t="e">
        <f t="shared" ref="AI3" si="4">AI2*(1+$B3)</f>
        <v>#REF!</v>
      </c>
      <c r="AJ3" t="e">
        <f t="shared" ref="AJ3:AL5" si="5">AJ2*(1+$B3)</f>
        <v>#REF!</v>
      </c>
      <c r="AK3" t="e">
        <f t="shared" si="5"/>
        <v>#REF!</v>
      </c>
      <c r="AL3" t="e">
        <f t="shared" si="5"/>
        <v>#REF!</v>
      </c>
      <c r="AM3" t="e">
        <f t="shared" ref="AM3:AP3" si="6">AM2*(1+$B3)</f>
        <v>#REF!</v>
      </c>
      <c r="AN3" t="e">
        <f t="shared" si="6"/>
        <v>#REF!</v>
      </c>
      <c r="AO3" t="e">
        <f t="shared" si="6"/>
        <v>#REF!</v>
      </c>
      <c r="AP3" t="e">
        <f t="shared" si="6"/>
        <v>#REF!</v>
      </c>
    </row>
    <row r="4" spans="1:44" x14ac:dyDescent="0.15">
      <c r="A4" s="5">
        <f t="shared" si="1"/>
        <v>2006</v>
      </c>
      <c r="B4" s="1">
        <v>0.28799999999999998</v>
      </c>
      <c r="C4" s="3"/>
      <c r="D4" s="3">
        <f t="shared" si="0"/>
        <v>1.288</v>
      </c>
      <c r="E4" s="3"/>
      <c r="AA4">
        <f>H4</f>
        <v>0</v>
      </c>
      <c r="AG4" t="e">
        <f t="shared" ref="AG4" si="7">AG3*(1+$B4)</f>
        <v>#REF!</v>
      </c>
      <c r="AH4" t="e">
        <f t="shared" ref="AH4" si="8">AH3*(1+$B4)</f>
        <v>#REF!</v>
      </c>
      <c r="AI4" t="e">
        <f t="shared" ref="AI4" si="9">AI3*(1+$B4)</f>
        <v>#REF!</v>
      </c>
      <c r="AJ4" t="e">
        <f t="shared" si="5"/>
        <v>#REF!</v>
      </c>
      <c r="AK4" t="e">
        <f t="shared" si="5"/>
        <v>#REF!</v>
      </c>
      <c r="AL4" t="e">
        <f t="shared" si="5"/>
        <v>#REF!</v>
      </c>
      <c r="AM4" t="e">
        <f t="shared" ref="AM4:AP4" si="10">AM3*(1+$B4)</f>
        <v>#REF!</v>
      </c>
      <c r="AN4" t="e">
        <f t="shared" si="10"/>
        <v>#REF!</v>
      </c>
      <c r="AO4" t="e">
        <f t="shared" si="10"/>
        <v>#REF!</v>
      </c>
      <c r="AP4" t="e">
        <f t="shared" si="10"/>
        <v>#REF!</v>
      </c>
    </row>
    <row r="5" spans="1:44" x14ac:dyDescent="0.15">
      <c r="A5" s="5">
        <f t="shared" si="1"/>
        <v>2007</v>
      </c>
      <c r="B5" s="1">
        <v>-3.1E-2</v>
      </c>
      <c r="C5" s="3"/>
      <c r="D5" s="3">
        <f t="shared" si="0"/>
        <v>0.96899999999999997</v>
      </c>
      <c r="E5" s="3"/>
      <c r="AA5">
        <f>I5</f>
        <v>0</v>
      </c>
      <c r="AG5" t="e">
        <f t="shared" ref="AG5" si="11">AG4*(1+$B5)</f>
        <v>#REF!</v>
      </c>
      <c r="AH5" t="e">
        <f t="shared" ref="AH5" si="12">AH4*(1+$B5)</f>
        <v>#REF!</v>
      </c>
      <c r="AI5" t="e">
        <f t="shared" ref="AI5" si="13">AI4*(1+$B5)</f>
        <v>#REF!</v>
      </c>
      <c r="AJ5" t="e">
        <f t="shared" si="5"/>
        <v>#REF!</v>
      </c>
      <c r="AK5" t="e">
        <f t="shared" si="5"/>
        <v>#REF!</v>
      </c>
      <c r="AL5" t="e">
        <f t="shared" si="5"/>
        <v>#REF!</v>
      </c>
      <c r="AM5" t="e">
        <f t="shared" ref="AM5:AP5" si="14">AM4*(1+$B5)</f>
        <v>#REF!</v>
      </c>
      <c r="AN5" t="e">
        <f t="shared" si="14"/>
        <v>#REF!</v>
      </c>
      <c r="AO5" t="e">
        <f t="shared" si="14"/>
        <v>#REF!</v>
      </c>
      <c r="AP5" t="e">
        <f t="shared" si="14"/>
        <v>#REF!</v>
      </c>
    </row>
    <row r="6" spans="1:44" x14ac:dyDescent="0.15">
      <c r="A6" s="5">
        <f t="shared" si="1"/>
        <v>2008</v>
      </c>
      <c r="B6" s="1">
        <v>0.48599999999999999</v>
      </c>
      <c r="C6" s="3"/>
      <c r="D6" s="3">
        <f t="shared" si="0"/>
        <v>1.486</v>
      </c>
      <c r="E6" s="3"/>
      <c r="AA6">
        <f>J6</f>
        <v>0</v>
      </c>
      <c r="AG6" t="e">
        <f t="shared" ref="AG6" si="15">AG5*(1+$B6)</f>
        <v>#REF!</v>
      </c>
      <c r="AH6" t="e">
        <f t="shared" ref="AH6" si="16">AH5*(1+$B6)</f>
        <v>#REF!</v>
      </c>
      <c r="AI6" t="e">
        <f t="shared" ref="AI6" si="17">AI5*(1+$B6)</f>
        <v>#REF!</v>
      </c>
      <c r="AJ6" t="e">
        <f t="shared" ref="AJ6:AP17" si="18">AJ5*(1+$B6)</f>
        <v>#REF!</v>
      </c>
      <c r="AK6" t="e">
        <f t="shared" si="18"/>
        <v>#REF!</v>
      </c>
      <c r="AL6" t="e">
        <f t="shared" si="18"/>
        <v>#REF!</v>
      </c>
      <c r="AM6" t="e">
        <f t="shared" si="18"/>
        <v>#REF!</v>
      </c>
      <c r="AN6" t="e">
        <f t="shared" si="18"/>
        <v>#REF!</v>
      </c>
      <c r="AO6" t="e">
        <f t="shared" si="18"/>
        <v>#REF!</v>
      </c>
      <c r="AP6" t="e">
        <f t="shared" si="18"/>
        <v>#REF!</v>
      </c>
    </row>
    <row r="7" spans="1:44" x14ac:dyDescent="0.15">
      <c r="A7" s="5">
        <f t="shared" si="1"/>
        <v>2009</v>
      </c>
      <c r="B7" s="1">
        <v>6.2E-2</v>
      </c>
      <c r="C7" s="3"/>
      <c r="D7" s="3">
        <f t="shared" si="0"/>
        <v>1.0620000000000001</v>
      </c>
      <c r="E7" s="3"/>
      <c r="AA7">
        <f>K7</f>
        <v>0</v>
      </c>
      <c r="AG7" t="e">
        <f t="shared" ref="AG7" si="19">AG6*(1+$B7)</f>
        <v>#REF!</v>
      </c>
      <c r="AH7" t="e">
        <f t="shared" ref="AH7" si="20">AH6*(1+$B7)</f>
        <v>#REF!</v>
      </c>
      <c r="AI7" t="e">
        <f t="shared" ref="AI7" si="21">AI6*(1+$B7)</f>
        <v>#REF!</v>
      </c>
      <c r="AJ7" t="e">
        <f t="shared" si="18"/>
        <v>#REF!</v>
      </c>
      <c r="AK7" t="e">
        <f t="shared" si="18"/>
        <v>#REF!</v>
      </c>
      <c r="AL7" t="e">
        <f t="shared" si="18"/>
        <v>#REF!</v>
      </c>
      <c r="AM7" t="e">
        <f t="shared" ref="AM7:AP7" si="22">AM6*(1+$B7)</f>
        <v>#REF!</v>
      </c>
      <c r="AN7" t="e">
        <f t="shared" si="22"/>
        <v>#REF!</v>
      </c>
      <c r="AO7" t="e">
        <f t="shared" si="22"/>
        <v>#REF!</v>
      </c>
      <c r="AP7" t="e">
        <f t="shared" si="22"/>
        <v>#REF!</v>
      </c>
    </row>
    <row r="8" spans="1:44" x14ac:dyDescent="0.15">
      <c r="A8" s="5">
        <f t="shared" si="1"/>
        <v>2010</v>
      </c>
      <c r="B8" s="1">
        <v>0.34100000000000003</v>
      </c>
      <c r="C8" s="3"/>
      <c r="D8" s="3">
        <f t="shared" si="0"/>
        <v>1.341</v>
      </c>
      <c r="E8" s="3"/>
      <c r="AA8">
        <f>L8</f>
        <v>0</v>
      </c>
      <c r="AG8" t="e">
        <f t="shared" ref="AG8" si="23">AG7*(1+$B8)</f>
        <v>#REF!</v>
      </c>
      <c r="AH8" t="e">
        <f t="shared" ref="AH8" si="24">AH7*(1+$B8)</f>
        <v>#REF!</v>
      </c>
      <c r="AI8" t="e">
        <f t="shared" ref="AI8" si="25">AI7*(1+$B8)</f>
        <v>#REF!</v>
      </c>
      <c r="AJ8" t="e">
        <f t="shared" si="18"/>
        <v>#REF!</v>
      </c>
      <c r="AK8" t="e">
        <f t="shared" si="18"/>
        <v>#REF!</v>
      </c>
      <c r="AL8" t="e">
        <f t="shared" si="18"/>
        <v>#REF!</v>
      </c>
      <c r="AM8" t="e">
        <f t="shared" ref="AM8:AP8" si="26">AM7*(1+$B8)</f>
        <v>#REF!</v>
      </c>
      <c r="AN8" t="e">
        <f t="shared" si="26"/>
        <v>#REF!</v>
      </c>
      <c r="AO8" t="e">
        <f t="shared" si="26"/>
        <v>#REF!</v>
      </c>
      <c r="AP8" t="e">
        <f t="shared" si="26"/>
        <v>#REF!</v>
      </c>
    </row>
    <row r="9" spans="1:44" x14ac:dyDescent="0.15">
      <c r="A9" s="5">
        <f t="shared" si="1"/>
        <v>2011</v>
      </c>
      <c r="B9" s="1">
        <v>-0.222</v>
      </c>
      <c r="C9" s="3"/>
      <c r="D9" s="3">
        <f t="shared" si="0"/>
        <v>0.77800000000000002</v>
      </c>
      <c r="E9" s="3"/>
      <c r="AA9">
        <f>M9</f>
        <v>0</v>
      </c>
      <c r="AG9" t="e">
        <f t="shared" ref="AG9" si="27">AG8*(1+$B9)</f>
        <v>#REF!</v>
      </c>
      <c r="AH9" t="e">
        <f t="shared" ref="AH9" si="28">AH8*(1+$B9)</f>
        <v>#REF!</v>
      </c>
      <c r="AI9" t="e">
        <f t="shared" ref="AI9" si="29">AI8*(1+$B9)</f>
        <v>#REF!</v>
      </c>
      <c r="AJ9" t="e">
        <f t="shared" si="18"/>
        <v>#REF!</v>
      </c>
      <c r="AK9" t="e">
        <f t="shared" si="18"/>
        <v>#REF!</v>
      </c>
      <c r="AL9" t="e">
        <f t="shared" si="18"/>
        <v>#REF!</v>
      </c>
      <c r="AM9" t="e">
        <f t="shared" ref="AM9:AP9" si="30">AM8*(1+$B9)</f>
        <v>#REF!</v>
      </c>
      <c r="AN9" t="e">
        <f t="shared" si="30"/>
        <v>#REF!</v>
      </c>
      <c r="AO9" t="e">
        <f t="shared" si="30"/>
        <v>#REF!</v>
      </c>
      <c r="AP9" t="e">
        <f t="shared" si="30"/>
        <v>#REF!</v>
      </c>
    </row>
    <row r="10" spans="1:44" x14ac:dyDescent="0.15">
      <c r="A10" s="5">
        <f t="shared" si="1"/>
        <v>2012</v>
      </c>
      <c r="B10" s="1">
        <v>0.41</v>
      </c>
      <c r="C10" s="3"/>
      <c r="D10" s="3">
        <f t="shared" si="0"/>
        <v>1.41</v>
      </c>
      <c r="E10" s="3"/>
      <c r="F10" s="4" t="s">
        <v>14</v>
      </c>
      <c r="AA10">
        <f>N10</f>
        <v>0</v>
      </c>
      <c r="AG10" t="e">
        <f t="shared" ref="AG10" si="31">AG9*(1+$B10)</f>
        <v>#REF!</v>
      </c>
      <c r="AH10" t="e">
        <f t="shared" ref="AH10" si="32">AH9*(1+$B10)</f>
        <v>#REF!</v>
      </c>
      <c r="AI10" t="e">
        <f t="shared" ref="AI10" si="33">AI9*(1+$B10)</f>
        <v>#REF!</v>
      </c>
      <c r="AJ10" t="e">
        <f t="shared" si="18"/>
        <v>#REF!</v>
      </c>
      <c r="AK10" t="e">
        <f t="shared" si="18"/>
        <v>#REF!</v>
      </c>
      <c r="AL10" t="e">
        <f t="shared" si="18"/>
        <v>#REF!</v>
      </c>
      <c r="AM10" t="e">
        <f t="shared" ref="AM10:AP10" si="34">AM9*(1+$B10)</f>
        <v>#REF!</v>
      </c>
      <c r="AN10" t="e">
        <f t="shared" si="34"/>
        <v>#REF!</v>
      </c>
      <c r="AO10" t="e">
        <f t="shared" si="34"/>
        <v>#REF!</v>
      </c>
      <c r="AP10" t="e">
        <f t="shared" si="34"/>
        <v>#REF!</v>
      </c>
    </row>
    <row r="11" spans="1:44" x14ac:dyDescent="0.15">
      <c r="A11" s="5">
        <f t="shared" si="1"/>
        <v>2013</v>
      </c>
      <c r="B11" s="1">
        <v>0.41099999999999998</v>
      </c>
      <c r="C11" s="3"/>
      <c r="D11" s="3">
        <f t="shared" si="0"/>
        <v>1.411</v>
      </c>
      <c r="E11" s="3"/>
      <c r="F11" s="3">
        <f>PRODUCT(D2:D11)</f>
        <v>6.0448826690252355</v>
      </c>
      <c r="AA11">
        <f>O11</f>
        <v>0</v>
      </c>
      <c r="AG11" t="e">
        <f t="shared" ref="AG11" si="35">AG10*(1+$B11)</f>
        <v>#REF!</v>
      </c>
      <c r="AH11" t="e">
        <f t="shared" ref="AH11" si="36">AH10*(1+$B11)</f>
        <v>#REF!</v>
      </c>
      <c r="AI11" t="e">
        <f t="shared" ref="AI11" si="37">AI10*(1+$B11)</f>
        <v>#REF!</v>
      </c>
      <c r="AJ11" t="e">
        <f t="shared" si="18"/>
        <v>#REF!</v>
      </c>
      <c r="AK11" t="e">
        <f t="shared" si="18"/>
        <v>#REF!</v>
      </c>
      <c r="AL11" t="e">
        <f t="shared" si="18"/>
        <v>#REF!</v>
      </c>
      <c r="AM11" t="e">
        <f t="shared" ref="AM11:AP11" si="38">AM10*(1+$B11)</f>
        <v>#REF!</v>
      </c>
      <c r="AN11" t="e">
        <f t="shared" si="38"/>
        <v>#REF!</v>
      </c>
      <c r="AO11" t="e">
        <f t="shared" si="38"/>
        <v>#REF!</v>
      </c>
      <c r="AP11" t="e">
        <f t="shared" si="38"/>
        <v>#REF!</v>
      </c>
      <c r="AR11" t="s">
        <v>0</v>
      </c>
    </row>
    <row r="12" spans="1:44" x14ac:dyDescent="0.15">
      <c r="A12" s="5">
        <f t="shared" si="1"/>
        <v>2014</v>
      </c>
      <c r="B12" s="1">
        <v>0.29699999999999999</v>
      </c>
      <c r="C12" s="3"/>
      <c r="D12" s="3">
        <f t="shared" si="0"/>
        <v>1.2969999999999999</v>
      </c>
      <c r="E12" s="3"/>
      <c r="F12" s="3">
        <f>PRODUCT(D3:D12)</f>
        <v>5.9440582424001001</v>
      </c>
      <c r="AA12">
        <f>P12</f>
        <v>0</v>
      </c>
      <c r="AG12" t="e">
        <f t="shared" ref="AG12" si="39">AG11*(1+$B12)</f>
        <v>#REF!</v>
      </c>
      <c r="AH12" t="e">
        <f t="shared" ref="AH12" si="40">AH11*(1+$B12)</f>
        <v>#REF!</v>
      </c>
      <c r="AI12" t="e">
        <f t="shared" ref="AI12" si="41">AI11*(1+$B12)</f>
        <v>#REF!</v>
      </c>
      <c r="AJ12" t="e">
        <f t="shared" si="18"/>
        <v>#REF!</v>
      </c>
      <c r="AK12" t="e">
        <f t="shared" si="18"/>
        <v>#REF!</v>
      </c>
      <c r="AL12" t="e">
        <f t="shared" si="18"/>
        <v>#REF!</v>
      </c>
      <c r="AM12" t="e">
        <f t="shared" ref="AM12:AP12" si="42">AM11*(1+$B12)</f>
        <v>#REF!</v>
      </c>
      <c r="AN12" t="e">
        <f t="shared" si="42"/>
        <v>#REF!</v>
      </c>
      <c r="AO12" t="e">
        <f t="shared" si="42"/>
        <v>#REF!</v>
      </c>
      <c r="AP12" t="e">
        <f t="shared" si="42"/>
        <v>#REF!</v>
      </c>
      <c r="AR12" t="e">
        <f>AG12</f>
        <v>#REF!</v>
      </c>
    </row>
    <row r="13" spans="1:44" x14ac:dyDescent="0.15">
      <c r="A13" s="5">
        <f t="shared" si="1"/>
        <v>2015</v>
      </c>
      <c r="B13" s="1">
        <v>-4.8000000000000001E-2</v>
      </c>
      <c r="C13" s="3"/>
      <c r="D13" s="3">
        <f t="shared" si="0"/>
        <v>0.95199999999999996</v>
      </c>
      <c r="E13" s="3"/>
      <c r="F13" s="3">
        <f t="shared" ref="F13:F21" si="43">PRODUCT(D4:D13)</f>
        <v>5.047942414598479</v>
      </c>
      <c r="AA13">
        <f>Q13</f>
        <v>0</v>
      </c>
      <c r="AH13" t="e">
        <f t="shared" ref="AH13" si="44">AH12*(1+$B13)</f>
        <v>#REF!</v>
      </c>
      <c r="AI13" t="e">
        <f t="shared" ref="AI13" si="45">AI12*(1+$B13)</f>
        <v>#REF!</v>
      </c>
      <c r="AJ13" t="e">
        <f t="shared" si="18"/>
        <v>#REF!</v>
      </c>
      <c r="AK13" t="e">
        <f t="shared" si="18"/>
        <v>#REF!</v>
      </c>
      <c r="AL13" t="e">
        <f t="shared" si="18"/>
        <v>#REF!</v>
      </c>
      <c r="AM13" t="e">
        <f t="shared" ref="AM13:AP13" si="46">AM12*(1+$B13)</f>
        <v>#REF!</v>
      </c>
      <c r="AN13" t="e">
        <f t="shared" si="46"/>
        <v>#REF!</v>
      </c>
      <c r="AO13" t="e">
        <f t="shared" si="46"/>
        <v>#REF!</v>
      </c>
      <c r="AP13" t="e">
        <f t="shared" si="46"/>
        <v>#REF!</v>
      </c>
      <c r="AR13" t="e">
        <f>AH13</f>
        <v>#REF!</v>
      </c>
    </row>
    <row r="14" spans="1:44" x14ac:dyDescent="0.15">
      <c r="A14" s="5">
        <f t="shared" si="1"/>
        <v>2016</v>
      </c>
      <c r="B14" s="1">
        <v>9.9000000000000005E-2</v>
      </c>
      <c r="C14" s="3"/>
      <c r="D14" s="3">
        <f t="shared" si="0"/>
        <v>1.099</v>
      </c>
      <c r="E14" s="3"/>
      <c r="F14" s="3">
        <f t="shared" si="43"/>
        <v>4.307211734195441</v>
      </c>
      <c r="AA14">
        <f>R14</f>
        <v>0</v>
      </c>
      <c r="AI14" t="e">
        <f t="shared" ref="AI14" si="47">AI13*(1+$B14)</f>
        <v>#REF!</v>
      </c>
      <c r="AJ14" t="e">
        <f t="shared" si="18"/>
        <v>#REF!</v>
      </c>
      <c r="AK14" t="e">
        <f t="shared" si="18"/>
        <v>#REF!</v>
      </c>
      <c r="AL14" t="e">
        <f t="shared" si="18"/>
        <v>#REF!</v>
      </c>
      <c r="AM14" t="e">
        <f t="shared" ref="AM14:AP14" si="48">AM13*(1+$B14)</f>
        <v>#REF!</v>
      </c>
      <c r="AN14" t="e">
        <f t="shared" si="48"/>
        <v>#REF!</v>
      </c>
      <c r="AO14" t="e">
        <f t="shared" si="48"/>
        <v>#REF!</v>
      </c>
      <c r="AP14" t="e">
        <f t="shared" si="48"/>
        <v>#REF!</v>
      </c>
      <c r="AR14" t="e">
        <f>AI14</f>
        <v>#REF!</v>
      </c>
    </row>
    <row r="15" spans="1:44" x14ac:dyDescent="0.15">
      <c r="A15" s="5">
        <f t="shared" si="1"/>
        <v>2017</v>
      </c>
      <c r="B15" s="1">
        <v>-6.8000000000000005E-2</v>
      </c>
      <c r="C15" s="3"/>
      <c r="D15" s="3">
        <f t="shared" si="0"/>
        <v>0.93199999999999994</v>
      </c>
      <c r="E15" s="3"/>
      <c r="F15" s="3">
        <f t="shared" si="43"/>
        <v>4.1427464770589779</v>
      </c>
      <c r="AA15">
        <f>S15</f>
        <v>0</v>
      </c>
      <c r="AJ15" t="e">
        <f t="shared" si="18"/>
        <v>#REF!</v>
      </c>
      <c r="AK15" t="e">
        <f t="shared" si="18"/>
        <v>#REF!</v>
      </c>
      <c r="AL15" t="e">
        <f t="shared" si="18"/>
        <v>#REF!</v>
      </c>
      <c r="AM15" t="e">
        <f t="shared" ref="AM15:AP15" si="49">AM14*(1+$B15)</f>
        <v>#REF!</v>
      </c>
      <c r="AN15" t="e">
        <f t="shared" si="49"/>
        <v>#REF!</v>
      </c>
      <c r="AO15" t="e">
        <f t="shared" si="49"/>
        <v>#REF!</v>
      </c>
      <c r="AP15" t="e">
        <f t="shared" si="49"/>
        <v>#REF!</v>
      </c>
      <c r="AR15" t="e">
        <f>AJ15</f>
        <v>#REF!</v>
      </c>
    </row>
    <row r="16" spans="1:44" x14ac:dyDescent="0.15">
      <c r="A16" s="5">
        <f t="shared" si="1"/>
        <v>2018</v>
      </c>
      <c r="B16" s="1">
        <v>0.111</v>
      </c>
      <c r="C16" s="3"/>
      <c r="D16" s="3">
        <f t="shared" si="0"/>
        <v>1.111</v>
      </c>
      <c r="E16" s="3"/>
      <c r="F16" s="3">
        <f t="shared" si="43"/>
        <v>3.0973023795508245</v>
      </c>
      <c r="AA16">
        <f>T16</f>
        <v>0</v>
      </c>
      <c r="AK16" t="e">
        <f t="shared" si="18"/>
        <v>#REF!</v>
      </c>
      <c r="AL16" t="e">
        <f t="shared" si="18"/>
        <v>#REF!</v>
      </c>
      <c r="AM16" t="e">
        <f t="shared" ref="AM16:AP16" si="50">AM15*(1+$B16)</f>
        <v>#REF!</v>
      </c>
      <c r="AN16" t="e">
        <f t="shared" si="50"/>
        <v>#REF!</v>
      </c>
      <c r="AO16" t="e">
        <f t="shared" si="50"/>
        <v>#REF!</v>
      </c>
      <c r="AP16" t="e">
        <f t="shared" si="50"/>
        <v>#REF!</v>
      </c>
      <c r="AR16" t="e">
        <f>AK16</f>
        <v>#REF!</v>
      </c>
    </row>
    <row r="17" spans="1:47" x14ac:dyDescent="0.15">
      <c r="A17" s="5">
        <f t="shared" si="1"/>
        <v>2019</v>
      </c>
      <c r="B17" s="1">
        <v>0.25600000000000001</v>
      </c>
      <c r="C17" s="3"/>
      <c r="D17" s="3">
        <f t="shared" si="0"/>
        <v>1.256</v>
      </c>
      <c r="E17" s="3"/>
      <c r="F17" s="3">
        <f t="shared" si="43"/>
        <v>3.6630996127267759</v>
      </c>
      <c r="G17" s="1"/>
      <c r="H17" s="1"/>
      <c r="AA17">
        <f>U17</f>
        <v>0</v>
      </c>
      <c r="AC17" s="2"/>
      <c r="AL17" t="e">
        <f t="shared" si="18"/>
        <v>#REF!</v>
      </c>
      <c r="AM17" t="e">
        <f t="shared" ref="AM17:AP17" si="51">AM16*(1+$B17)</f>
        <v>#REF!</v>
      </c>
      <c r="AN17" t="e">
        <f t="shared" si="51"/>
        <v>#REF!</v>
      </c>
      <c r="AO17" t="e">
        <f t="shared" si="51"/>
        <v>#REF!</v>
      </c>
      <c r="AP17" t="e">
        <f t="shared" si="51"/>
        <v>#REF!</v>
      </c>
      <c r="AR17" t="e">
        <f>AL17</f>
        <v>#REF!</v>
      </c>
      <c r="AT17" s="2"/>
    </row>
    <row r="18" spans="1:47" x14ac:dyDescent="0.15">
      <c r="A18" s="5">
        <f t="shared" si="1"/>
        <v>2020</v>
      </c>
      <c r="B18" s="1">
        <v>-0.13400000000000001</v>
      </c>
      <c r="C18" s="3"/>
      <c r="D18" s="3">
        <f t="shared" si="0"/>
        <v>0.86599999999999999</v>
      </c>
      <c r="E18" s="3"/>
      <c r="F18" s="3">
        <f t="shared" si="43"/>
        <v>2.3655811071002146</v>
      </c>
      <c r="G18" s="1"/>
      <c r="H18" s="1"/>
      <c r="AA18">
        <f>V18</f>
        <v>0</v>
      </c>
      <c r="AC18" s="2"/>
      <c r="AM18" t="e">
        <f t="shared" ref="AM18:AP18" si="52">AM17*(1+$B18)</f>
        <v>#REF!</v>
      </c>
      <c r="AN18" t="e">
        <f t="shared" si="52"/>
        <v>#REF!</v>
      </c>
      <c r="AO18" t="e">
        <f t="shared" si="52"/>
        <v>#REF!</v>
      </c>
      <c r="AP18" t="e">
        <f t="shared" si="52"/>
        <v>#REF!</v>
      </c>
      <c r="AR18" t="e">
        <f>AM18</f>
        <v>#REF!</v>
      </c>
      <c r="AT18" s="2"/>
    </row>
    <row r="19" spans="1:47" x14ac:dyDescent="0.15">
      <c r="A19" s="5">
        <f t="shared" si="1"/>
        <v>2021</v>
      </c>
      <c r="B19" s="1">
        <v>0.2</v>
      </c>
      <c r="D19" s="3">
        <f t="shared" si="0"/>
        <v>1.2</v>
      </c>
      <c r="F19" s="3">
        <f t="shared" si="43"/>
        <v>3.648711219177708</v>
      </c>
      <c r="G19" s="1"/>
      <c r="H19" s="1"/>
      <c r="AA19">
        <f>W19</f>
        <v>0</v>
      </c>
      <c r="AC19" s="2"/>
      <c r="AN19" t="e">
        <f t="shared" ref="AN19:AP19" si="53">AN18*(1+$B19)</f>
        <v>#REF!</v>
      </c>
      <c r="AO19" t="e">
        <f t="shared" si="53"/>
        <v>#REF!</v>
      </c>
      <c r="AP19" t="e">
        <f t="shared" si="53"/>
        <v>#REF!</v>
      </c>
      <c r="AR19" t="e">
        <f>AN19</f>
        <v>#REF!</v>
      </c>
      <c r="AT19" s="2"/>
    </row>
    <row r="20" spans="1:47" x14ac:dyDescent="0.15">
      <c r="A20" s="5">
        <f t="shared" si="1"/>
        <v>2022</v>
      </c>
      <c r="B20" s="1">
        <v>-4.8000000000000001E-2</v>
      </c>
      <c r="C20" s="3"/>
      <c r="D20" s="3">
        <f t="shared" si="0"/>
        <v>0.95199999999999996</v>
      </c>
      <c r="F20" s="3">
        <f t="shared" si="43"/>
        <v>2.4635270075582825</v>
      </c>
      <c r="G20" s="1"/>
      <c r="H20" s="1"/>
      <c r="AA20">
        <f>X20</f>
        <v>0</v>
      </c>
      <c r="AO20" t="e">
        <f>AO19*(1+$B20)</f>
        <v>#REF!</v>
      </c>
      <c r="AP20" t="e">
        <f t="shared" ref="AP20" si="54">AP19*(1+$B20)</f>
        <v>#REF!</v>
      </c>
      <c r="AR20" t="e">
        <f>AO20</f>
        <v>#REF!</v>
      </c>
    </row>
    <row r="21" spans="1:47" x14ac:dyDescent="0.15">
      <c r="A21" s="5">
        <f t="shared" si="1"/>
        <v>2023</v>
      </c>
      <c r="B21" s="1">
        <v>-5.0000000000000001E-3</v>
      </c>
      <c r="C21" s="3"/>
      <c r="D21" s="3">
        <f t="shared" si="0"/>
        <v>0.995</v>
      </c>
      <c r="E21" s="3"/>
      <c r="F21" s="3">
        <f t="shared" si="43"/>
        <v>1.7372142966126796</v>
      </c>
      <c r="G21" s="1"/>
      <c r="H21" s="1"/>
      <c r="AA21">
        <f>Y21</f>
        <v>0</v>
      </c>
      <c r="AB21">
        <f>AVERAGE(AA2:AA21)</f>
        <v>0</v>
      </c>
      <c r="AC21" s="2">
        <f>AB21^(1/20)-1</f>
        <v>-1</v>
      </c>
      <c r="AD21" t="s">
        <v>1</v>
      </c>
      <c r="AP21" t="e">
        <f>AP20*(1+$B21)</f>
        <v>#REF!</v>
      </c>
      <c r="AR21" t="e">
        <f>AP21</f>
        <v>#REF!</v>
      </c>
      <c r="AS21" t="e">
        <f>AVERAGE(AR12:AR21)</f>
        <v>#REF!</v>
      </c>
      <c r="AT21" s="2" t="e">
        <f>AS21^(1/30)-1</f>
        <v>#REF!</v>
      </c>
      <c r="AU21" t="s">
        <v>2</v>
      </c>
    </row>
    <row r="22" spans="1:47" x14ac:dyDescent="0.15">
      <c r="C22" s="3"/>
      <c r="E22" s="3"/>
    </row>
    <row r="23" spans="1:47" x14ac:dyDescent="0.15">
      <c r="D23" t="s">
        <v>10</v>
      </c>
      <c r="F23" s="3">
        <f>AVERAGE(F2:F21)</f>
        <v>3.8602070145458827</v>
      </c>
      <c r="AB23">
        <f>MAX(AA2:AA21)</f>
        <v>0</v>
      </c>
      <c r="AC23" s="2">
        <f>AB23^(1/20)-1</f>
        <v>-1</v>
      </c>
      <c r="AD23" t="s">
        <v>3</v>
      </c>
      <c r="AS23" t="e">
        <f>MAX(AR12:AR21)</f>
        <v>#REF!</v>
      </c>
      <c r="AT23" s="2" t="e">
        <f>AS23^(1/30)-1</f>
        <v>#REF!</v>
      </c>
      <c r="AU23" t="s">
        <v>4</v>
      </c>
    </row>
    <row r="24" spans="1:47" x14ac:dyDescent="0.15">
      <c r="D24" t="s">
        <v>11</v>
      </c>
      <c r="E24" s="3"/>
      <c r="F24" s="3">
        <f>MAX(F2:F21)</f>
        <v>6.0448826690252355</v>
      </c>
      <c r="AB24">
        <f>MIN(AA2:AA21)</f>
        <v>0</v>
      </c>
      <c r="AC24" s="2">
        <f>AB24^(1/20)-1</f>
        <v>-1</v>
      </c>
      <c r="AD24" t="s">
        <v>5</v>
      </c>
      <c r="AS24" t="e">
        <f>MIN(AR12:AR21)</f>
        <v>#REF!</v>
      </c>
      <c r="AT24" s="2" t="e">
        <f>AS24^(1/30)-1</f>
        <v>#REF!</v>
      </c>
      <c r="AU24" t="s">
        <v>6</v>
      </c>
    </row>
    <row r="25" spans="1:47" x14ac:dyDescent="0.15">
      <c r="D25" t="s">
        <v>12</v>
      </c>
      <c r="E25" s="3"/>
      <c r="F25" s="3">
        <f>MIN(F2:F21)</f>
        <v>1.7372142966126796</v>
      </c>
      <c r="AB25">
        <f>MEDIAN(AA2:AA21)</f>
        <v>0</v>
      </c>
      <c r="AC25" s="2">
        <f>AB25^(1/20)-1</f>
        <v>-1</v>
      </c>
      <c r="AD25" t="s">
        <v>8</v>
      </c>
      <c r="AS25" t="e">
        <f>MEDIAN(AR12:AR21)</f>
        <v>#REF!</v>
      </c>
      <c r="AT25" s="2" t="e">
        <f>AS25^(1/30)-1</f>
        <v>#REF!</v>
      </c>
      <c r="AU25" t="s">
        <v>9</v>
      </c>
    </row>
    <row r="26" spans="1:47" x14ac:dyDescent="0.15">
      <c r="D26" t="s">
        <v>13</v>
      </c>
      <c r="E26" s="3"/>
      <c r="F26" s="3">
        <f>MEDIAN(F2:F21)</f>
        <v>3.6630996127267759</v>
      </c>
    </row>
    <row r="28" spans="1:47" x14ac:dyDescent="0.15">
      <c r="D28" t="s">
        <v>17</v>
      </c>
      <c r="F28" s="2">
        <f>F23^(1/10)-1</f>
        <v>0.14461928699543081</v>
      </c>
    </row>
    <row r="29" spans="1:47" x14ac:dyDescent="0.15">
      <c r="D29" t="s">
        <v>18</v>
      </c>
      <c r="F29" s="2">
        <f>F24^(1/10)-1</f>
        <v>0.19712303500369344</v>
      </c>
    </row>
    <row r="30" spans="1:47" x14ac:dyDescent="0.15">
      <c r="D30" t="s">
        <v>19</v>
      </c>
      <c r="F30" s="2">
        <f>F25^(1/10)-1</f>
        <v>5.6781834722864799E-2</v>
      </c>
    </row>
    <row r="31" spans="1:47" x14ac:dyDescent="0.15">
      <c r="D31" t="s">
        <v>20</v>
      </c>
      <c r="F31" s="2">
        <f>F26^(1/10)-1</f>
        <v>0.13863590089497468</v>
      </c>
    </row>
    <row r="33" spans="1:1" x14ac:dyDescent="0.15">
      <c r="A33" t="s">
        <v>7</v>
      </c>
    </row>
    <row r="34" spans="1:1" x14ac:dyDescent="0.15">
      <c r="A34" t="s">
        <v>15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2023-11-14T08:32:30Z</dcterms:created>
  <dcterms:modified xsi:type="dcterms:W3CDTF">2024-02-02T07:36:36Z</dcterms:modified>
</cp:coreProperties>
</file>