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国内株式" sheetId="1" r:id="rId1"/>
    <sheet name="米国株式" sheetId="2" r:id="rId2"/>
    <sheet name="全世界株式" sheetId="3" r:id="rId3"/>
    <sheet name="国内債券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3" l="1"/>
  <c r="A36" i="3"/>
  <c r="A35" i="3"/>
  <c r="L47" i="2" l="1"/>
  <c r="K37" i="2"/>
  <c r="D37" i="4"/>
  <c r="K37" i="4" s="1"/>
  <c r="A37" i="4"/>
  <c r="D37" i="3"/>
  <c r="K37" i="3" s="1"/>
  <c r="D37" i="2"/>
  <c r="F37" i="2" s="1"/>
  <c r="A37" i="2"/>
  <c r="K35" i="1"/>
  <c r="K36" i="1"/>
  <c r="D37" i="1"/>
  <c r="F37" i="1" s="1"/>
  <c r="A37" i="1"/>
  <c r="L43" i="4" l="1"/>
  <c r="L42" i="4"/>
  <c r="L41" i="4"/>
  <c r="L37" i="4"/>
  <c r="F37" i="4"/>
  <c r="L43" i="3"/>
  <c r="L37" i="3"/>
  <c r="L42" i="3"/>
  <c r="L41" i="3"/>
  <c r="F37" i="3"/>
  <c r="G37" i="2"/>
  <c r="G43" i="2"/>
  <c r="G42" i="2"/>
  <c r="G41" i="2"/>
  <c r="G41" i="1"/>
  <c r="G47" i="1" s="1"/>
  <c r="G37" i="1"/>
  <c r="G39" i="1" s="1"/>
  <c r="G46" i="1" s="1"/>
  <c r="G42" i="1"/>
  <c r="G48" i="1" s="1"/>
  <c r="G43" i="1"/>
  <c r="G49" i="1" s="1"/>
  <c r="K37" i="1"/>
  <c r="G43" i="4" l="1"/>
  <c r="G42" i="4"/>
  <c r="G41" i="4"/>
  <c r="G37" i="4"/>
  <c r="G43" i="3"/>
  <c r="G42" i="3"/>
  <c r="G41" i="3"/>
  <c r="G37" i="3"/>
  <c r="L42" i="2"/>
  <c r="L37" i="2"/>
  <c r="L39" i="2" s="1"/>
  <c r="L41" i="2"/>
  <c r="L43" i="2"/>
  <c r="L37" i="1"/>
  <c r="L39" i="1" s="1"/>
  <c r="L46" i="1" s="1"/>
  <c r="L41" i="1"/>
  <c r="L43" i="1"/>
  <c r="L42" i="1"/>
  <c r="D28" i="1" l="1"/>
  <c r="D19" i="1"/>
  <c r="D8" i="1"/>
  <c r="D2" i="1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35" i="4" s="1"/>
  <c r="D17" i="4"/>
  <c r="F36" i="4" s="1"/>
  <c r="D16" i="4"/>
  <c r="D15" i="4"/>
  <c r="F34" i="4" s="1"/>
  <c r="D14" i="4"/>
  <c r="F33" i="4" s="1"/>
  <c r="D13" i="4"/>
  <c r="F32" i="4" s="1"/>
  <c r="D12" i="4"/>
  <c r="D11" i="4"/>
  <c r="F30" i="4" s="1"/>
  <c r="D10" i="4"/>
  <c r="D9" i="4"/>
  <c r="D8" i="4"/>
  <c r="D7" i="4"/>
  <c r="K36" i="4" s="1"/>
  <c r="D6" i="4"/>
  <c r="K35" i="4" s="1"/>
  <c r="D5" i="4"/>
  <c r="K34" i="4" s="1"/>
  <c r="D4" i="4"/>
  <c r="K33" i="4" s="1"/>
  <c r="D3" i="4"/>
  <c r="K32" i="4" s="1"/>
  <c r="D2" i="4"/>
  <c r="D19" i="2"/>
  <c r="D18" i="2"/>
  <c r="F31" i="4" l="1"/>
  <c r="K31" i="4"/>
  <c r="L48" i="4" s="1"/>
  <c r="L49" i="4"/>
  <c r="L47" i="4" l="1"/>
  <c r="L39" i="4"/>
  <c r="L46" i="4" s="1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F36" i="3" s="1"/>
  <c r="D16" i="3"/>
  <c r="D15" i="3"/>
  <c r="D14" i="3"/>
  <c r="D13" i="3"/>
  <c r="F32" i="3" s="1"/>
  <c r="D12" i="3"/>
  <c r="D11" i="3"/>
  <c r="D10" i="3"/>
  <c r="D9" i="3"/>
  <c r="F28" i="3" s="1"/>
  <c r="D8" i="3"/>
  <c r="D7" i="3"/>
  <c r="D6" i="3"/>
  <c r="D5" i="3"/>
  <c r="D4" i="3"/>
  <c r="D3" i="3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7" i="2"/>
  <c r="F36" i="2" s="1"/>
  <c r="D16" i="2"/>
  <c r="D15" i="2"/>
  <c r="D14" i="2"/>
  <c r="D13" i="2"/>
  <c r="F32" i="2" s="1"/>
  <c r="D12" i="2"/>
  <c r="D11" i="2"/>
  <c r="D10" i="2"/>
  <c r="D9" i="2"/>
  <c r="F28" i="2" s="1"/>
  <c r="D8" i="2"/>
  <c r="D7" i="2"/>
  <c r="D6" i="2"/>
  <c r="D5" i="2"/>
  <c r="D4" i="2"/>
  <c r="D3" i="2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8" i="1"/>
  <c r="D17" i="1"/>
  <c r="D16" i="1"/>
  <c r="D15" i="1"/>
  <c r="D14" i="1"/>
  <c r="F33" i="1" s="1"/>
  <c r="D13" i="1"/>
  <c r="D12" i="1"/>
  <c r="D11" i="1"/>
  <c r="D10" i="1"/>
  <c r="F29" i="1" s="1"/>
  <c r="D9" i="1"/>
  <c r="D7" i="1"/>
  <c r="D6" i="1"/>
  <c r="D5" i="1"/>
  <c r="F24" i="1" s="1"/>
  <c r="D4" i="1"/>
  <c r="D3" i="1"/>
  <c r="D2" i="3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F29" i="3" l="1"/>
  <c r="F33" i="3"/>
  <c r="F25" i="3"/>
  <c r="K35" i="3"/>
  <c r="K32" i="3"/>
  <c r="F21" i="3"/>
  <c r="F22" i="3"/>
  <c r="K31" i="3"/>
  <c r="K36" i="3"/>
  <c r="F26" i="3"/>
  <c r="F30" i="3"/>
  <c r="F34" i="3"/>
  <c r="F24" i="3"/>
  <c r="K34" i="3"/>
  <c r="F23" i="3"/>
  <c r="K33" i="3"/>
  <c r="F27" i="3"/>
  <c r="F31" i="3"/>
  <c r="F35" i="3"/>
  <c r="K35" i="2"/>
  <c r="F25" i="2"/>
  <c r="F29" i="2"/>
  <c r="F33" i="2"/>
  <c r="K34" i="2"/>
  <c r="F24" i="2"/>
  <c r="K31" i="2"/>
  <c r="K32" i="2"/>
  <c r="F22" i="2"/>
  <c r="F21" i="2"/>
  <c r="K36" i="2"/>
  <c r="F26" i="2"/>
  <c r="F30" i="2"/>
  <c r="F34" i="2"/>
  <c r="K33" i="2"/>
  <c r="F23" i="2"/>
  <c r="F27" i="2"/>
  <c r="F31" i="2"/>
  <c r="F35" i="2"/>
  <c r="F25" i="1"/>
  <c r="F23" i="1"/>
  <c r="F28" i="1"/>
  <c r="F32" i="1"/>
  <c r="F36" i="1"/>
  <c r="F34" i="1"/>
  <c r="F31" i="1"/>
  <c r="F35" i="1"/>
  <c r="F22" i="1"/>
  <c r="F26" i="1"/>
  <c r="K33" i="1"/>
  <c r="F27" i="1"/>
  <c r="K34" i="1"/>
  <c r="F30" i="1"/>
  <c r="K31" i="1"/>
  <c r="F21" i="1"/>
  <c r="K32" i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G39" i="3" l="1"/>
  <c r="G46" i="3" s="1"/>
  <c r="L48" i="3"/>
  <c r="L39" i="3"/>
  <c r="L46" i="3" s="1"/>
  <c r="L49" i="3"/>
  <c r="L47" i="3"/>
  <c r="G47" i="3"/>
  <c r="G49" i="3"/>
  <c r="G48" i="3"/>
  <c r="G49" i="2"/>
  <c r="G48" i="2"/>
  <c r="G47" i="2"/>
  <c r="L46" i="2"/>
  <c r="L48" i="2"/>
  <c r="L49" i="2"/>
  <c r="G39" i="2"/>
  <c r="G46" i="2" s="1"/>
  <c r="L49" i="1"/>
  <c r="L48" i="1"/>
  <c r="L47" i="1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F21" i="4" l="1"/>
  <c r="F22" i="4" l="1"/>
  <c r="F23" i="4" l="1"/>
  <c r="F24" i="4" l="1"/>
  <c r="F25" i="4" l="1"/>
  <c r="F26" i="4" l="1"/>
  <c r="F27" i="4" l="1"/>
  <c r="F28" i="4" l="1"/>
  <c r="F29" i="4" l="1"/>
  <c r="G39" i="4" l="1"/>
  <c r="G46" i="4" s="1"/>
  <c r="G47" i="4"/>
  <c r="G48" i="4"/>
  <c r="G49" i="4"/>
</calcChain>
</file>

<file path=xl/sharedStrings.xml><?xml version="1.0" encoding="utf-8"?>
<sst xmlns="http://schemas.openxmlformats.org/spreadsheetml/2006/main" count="92" uniqueCount="25">
  <si>
    <t>＜国内株式：TOPIX＞</t>
    <rPh sb="1" eb="3">
      <t>コクナイ</t>
    </rPh>
    <rPh sb="3" eb="5">
      <t>カブシキ</t>
    </rPh>
    <phoneticPr fontId="1"/>
  </si>
  <si>
    <t>＜米国株式：S&amp;P500＞</t>
    <rPh sb="1" eb="5">
      <t>ベイコクカブシキ</t>
    </rPh>
    <phoneticPr fontId="1"/>
  </si>
  <si>
    <t>＜全世界株式＞</t>
    <rPh sb="1" eb="6">
      <t>ゼンセカイカブシキ</t>
    </rPh>
    <phoneticPr fontId="1"/>
  </si>
  <si>
    <t>＜国内債券＞</t>
    <rPh sb="1" eb="5">
      <t>コクナイサイケン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</si>
  <si>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</si>
  <si>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https://myindex.jp/data_i.php?q=TS1047JPY</t>
  </si>
  <si>
    <t>https://myindex.jp/data_i.php?q=MS1025JPY</t>
  </si>
  <si>
    <t>https://myindex.jp/data_i.php?q=NM2001JPY</t>
  </si>
  <si>
    <t>https://myindex.jp/data_i.php?q=SP1001JPY</t>
  </si>
  <si>
    <t>・20年運用時の利回り</t>
  </si>
  <si>
    <t>・30年運用時の利回り</t>
    <phoneticPr fontId="1"/>
  </si>
  <si>
    <t>平均利回り</t>
    <rPh sb="0" eb="4">
      <t>ヘイキンリマワ</t>
    </rPh>
    <phoneticPr fontId="1"/>
  </si>
  <si>
    <t>最大利回り</t>
    <rPh sb="0" eb="4">
      <t>サイダイリマワ</t>
    </rPh>
    <phoneticPr fontId="1"/>
  </si>
  <si>
    <t>最小利回り</t>
    <rPh sb="0" eb="4">
      <t>サイショウリマワ</t>
    </rPh>
    <phoneticPr fontId="1"/>
  </si>
  <si>
    <t>・100万円投資した場合の運用結果</t>
    <rPh sb="4" eb="6">
      <t>マンエン</t>
    </rPh>
    <rPh sb="6" eb="8">
      <t>トウシ</t>
    </rPh>
    <rPh sb="10" eb="12">
      <t>バアイ</t>
    </rPh>
    <rPh sb="13" eb="15">
      <t>ウンヨウ</t>
    </rPh>
    <rPh sb="15" eb="17">
      <t>ケッカ</t>
    </rPh>
    <phoneticPr fontId="1"/>
  </si>
  <si>
    <t>中央値</t>
    <rPh sb="0" eb="3">
      <t>チュウオウチ</t>
    </rPh>
    <phoneticPr fontId="1"/>
  </si>
  <si>
    <t>20年運用時の平均利回り</t>
    <rPh sb="2" eb="3">
      <t>ネン</t>
    </rPh>
    <rPh sb="3" eb="6">
      <t>ウンヨウジ</t>
    </rPh>
    <rPh sb="7" eb="9">
      <t>ヘイキン</t>
    </rPh>
    <phoneticPr fontId="1"/>
  </si>
  <si>
    <t>20年運用時の平均利回り</t>
    <rPh sb="7" eb="9">
      <t>ヘイキン</t>
    </rPh>
    <phoneticPr fontId="1"/>
  </si>
  <si>
    <t>20年運用時の最大利回り</t>
    <rPh sb="7" eb="9">
      <t>サイダイ</t>
    </rPh>
    <rPh sb="9" eb="11">
      <t>リマワ</t>
    </rPh>
    <phoneticPr fontId="1"/>
  </si>
  <si>
    <t>20年運用時の最小利回り</t>
    <rPh sb="7" eb="9">
      <t>サイショウ</t>
    </rPh>
    <phoneticPr fontId="1"/>
  </si>
  <si>
    <t>20年運用時の中央値</t>
    <rPh sb="7" eb="10">
      <t>チュウオウチ</t>
    </rPh>
    <phoneticPr fontId="1"/>
  </si>
  <si>
    <t>30年運用時の平均利回り</t>
    <rPh sb="7" eb="9">
      <t>ヘイキン</t>
    </rPh>
    <phoneticPr fontId="1"/>
  </si>
  <si>
    <t>30年運用時の最大利回り</t>
    <rPh sb="7" eb="9">
      <t>サイダイ</t>
    </rPh>
    <phoneticPr fontId="1"/>
  </si>
  <si>
    <t>30年運用時の最小利回り</t>
    <rPh sb="7" eb="9">
      <t>サイショウ</t>
    </rPh>
    <phoneticPr fontId="1"/>
  </si>
  <si>
    <t>30年運用時の中央値</t>
    <rPh sb="7" eb="10">
      <t>チュウオウチ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</si>
</sst>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&quot;万円&quot;"/>
    <numFmt numFmtId="178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/>
  </sheetViews>
  <sheetFormatPr defaultRowHeight="13.5" x14ac:dyDescent="0.15"/>
  <cols>
    <col min="7" max="8" width="9" customWidth="1"/>
  </cols>
  <sheetData>
    <row r="1" spans="1:4" x14ac:dyDescent="0.15">
      <c r="A1" t="s">
        <v>0</v>
      </c>
    </row>
    <row r="2" spans="1:4" x14ac:dyDescent="0.15">
      <c r="A2" s="4">
        <v>1988</v>
      </c>
      <c r="B2" s="2">
        <v>0.375</v>
      </c>
      <c r="D2">
        <f>1*(1+$B2)</f>
        <v>1.375</v>
      </c>
    </row>
    <row r="3" spans="1:4" x14ac:dyDescent="0.15">
      <c r="A3" s="4">
        <f>A2+1</f>
        <v>1989</v>
      </c>
      <c r="B3" s="2">
        <v>0.22800000000000001</v>
      </c>
      <c r="D3">
        <f t="shared" ref="D3:D36" si="0">1*(1+$B3)</f>
        <v>1.228</v>
      </c>
    </row>
    <row r="4" spans="1:4" x14ac:dyDescent="0.15">
      <c r="A4" s="4">
        <f t="shared" ref="A4:A37" si="1">A3+1</f>
        <v>1990</v>
      </c>
      <c r="B4" s="2">
        <v>-0.39400000000000002</v>
      </c>
      <c r="D4">
        <f t="shared" si="0"/>
        <v>0.60599999999999998</v>
      </c>
    </row>
    <row r="5" spans="1:4" x14ac:dyDescent="0.15">
      <c r="A5" s="4">
        <f t="shared" si="1"/>
        <v>1991</v>
      </c>
      <c r="B5" s="2">
        <v>-4.0000000000000001E-3</v>
      </c>
      <c r="D5">
        <f t="shared" si="0"/>
        <v>0.996</v>
      </c>
    </row>
    <row r="6" spans="1:4" x14ac:dyDescent="0.15">
      <c r="A6" s="4">
        <f t="shared" si="1"/>
        <v>1992</v>
      </c>
      <c r="B6" s="2">
        <v>-0.23</v>
      </c>
      <c r="D6">
        <f t="shared" si="0"/>
        <v>0.77</v>
      </c>
    </row>
    <row r="7" spans="1:4" x14ac:dyDescent="0.15">
      <c r="A7" s="4">
        <f t="shared" si="1"/>
        <v>1993</v>
      </c>
      <c r="B7" s="2">
        <v>0.11</v>
      </c>
      <c r="D7">
        <f t="shared" si="0"/>
        <v>1.1100000000000001</v>
      </c>
    </row>
    <row r="8" spans="1:4" x14ac:dyDescent="0.15">
      <c r="A8" s="4">
        <f t="shared" si="1"/>
        <v>1994</v>
      </c>
      <c r="B8" s="2">
        <v>9.0999999999999998E-2</v>
      </c>
      <c r="D8">
        <f>1*(1+$B8)</f>
        <v>1.091</v>
      </c>
    </row>
    <row r="9" spans="1:4" x14ac:dyDescent="0.15">
      <c r="A9" s="4">
        <f t="shared" si="1"/>
        <v>1995</v>
      </c>
      <c r="B9" s="2">
        <v>2.1000000000000001E-2</v>
      </c>
      <c r="D9">
        <f t="shared" si="0"/>
        <v>1.0209999999999999</v>
      </c>
    </row>
    <row r="10" spans="1:4" x14ac:dyDescent="0.15">
      <c r="A10" s="4">
        <f t="shared" si="1"/>
        <v>1996</v>
      </c>
      <c r="B10" s="2">
        <v>-6.0999999999999999E-2</v>
      </c>
      <c r="D10">
        <f t="shared" si="0"/>
        <v>0.93900000000000006</v>
      </c>
    </row>
    <row r="11" spans="1:4" x14ac:dyDescent="0.15">
      <c r="A11" s="4">
        <f t="shared" si="1"/>
        <v>1997</v>
      </c>
      <c r="B11" s="2">
        <v>-0.19400000000000001</v>
      </c>
      <c r="D11">
        <f t="shared" si="0"/>
        <v>0.80600000000000005</v>
      </c>
    </row>
    <row r="12" spans="1:4" x14ac:dyDescent="0.15">
      <c r="A12" s="4">
        <f t="shared" si="1"/>
        <v>1998</v>
      </c>
      <c r="B12" s="2">
        <v>-6.6000000000000003E-2</v>
      </c>
      <c r="D12">
        <f t="shared" si="0"/>
        <v>0.93399999999999994</v>
      </c>
    </row>
    <row r="13" spans="1:4" x14ac:dyDescent="0.15">
      <c r="A13" s="4">
        <f t="shared" si="1"/>
        <v>1999</v>
      </c>
      <c r="B13" s="2">
        <v>0.59699999999999998</v>
      </c>
      <c r="D13">
        <f t="shared" si="0"/>
        <v>1.597</v>
      </c>
    </row>
    <row r="14" spans="1:4" x14ac:dyDescent="0.15">
      <c r="A14" s="4">
        <f t="shared" si="1"/>
        <v>2000</v>
      </c>
      <c r="B14" s="2">
        <v>-0.25</v>
      </c>
      <c r="D14">
        <f t="shared" si="0"/>
        <v>0.75</v>
      </c>
    </row>
    <row r="15" spans="1:4" x14ac:dyDescent="0.15">
      <c r="A15" s="4">
        <f t="shared" si="1"/>
        <v>2001</v>
      </c>
      <c r="B15" s="2">
        <v>-0.189</v>
      </c>
      <c r="D15">
        <f t="shared" si="0"/>
        <v>0.81099999999999994</v>
      </c>
    </row>
    <row r="16" spans="1:4" x14ac:dyDescent="0.15">
      <c r="A16" s="4">
        <f t="shared" si="1"/>
        <v>2002</v>
      </c>
      <c r="B16" s="2">
        <v>-0.17499999999999999</v>
      </c>
      <c r="D16">
        <f t="shared" si="0"/>
        <v>0.82499999999999996</v>
      </c>
    </row>
    <row r="17" spans="1:11" x14ac:dyDescent="0.15">
      <c r="A17" s="4">
        <f t="shared" si="1"/>
        <v>2003</v>
      </c>
      <c r="B17" s="2">
        <v>0.252</v>
      </c>
      <c r="D17">
        <f t="shared" si="0"/>
        <v>1.252</v>
      </c>
    </row>
    <row r="18" spans="1:11" x14ac:dyDescent="0.15">
      <c r="A18" s="4">
        <f t="shared" si="1"/>
        <v>2004</v>
      </c>
      <c r="B18" s="2">
        <v>0.113</v>
      </c>
      <c r="D18">
        <f t="shared" si="0"/>
        <v>1.113</v>
      </c>
    </row>
    <row r="19" spans="1:11" x14ac:dyDescent="0.15">
      <c r="A19" s="4">
        <f t="shared" si="1"/>
        <v>2005</v>
      </c>
      <c r="B19" s="2">
        <v>0.45200000000000001</v>
      </c>
      <c r="D19">
        <f>1*(1+$B19)</f>
        <v>1.452</v>
      </c>
    </row>
    <row r="20" spans="1:11" x14ac:dyDescent="0.15">
      <c r="A20" s="4">
        <f t="shared" si="1"/>
        <v>2006</v>
      </c>
      <c r="B20" s="2">
        <v>0.03</v>
      </c>
      <c r="D20">
        <f t="shared" si="0"/>
        <v>1.03</v>
      </c>
      <c r="F20" t="s">
        <v>9</v>
      </c>
    </row>
    <row r="21" spans="1:11" x14ac:dyDescent="0.15">
      <c r="A21" s="4">
        <f t="shared" si="1"/>
        <v>2007</v>
      </c>
      <c r="B21" s="2">
        <v>-0.111</v>
      </c>
      <c r="D21">
        <f t="shared" si="0"/>
        <v>0.88900000000000001</v>
      </c>
      <c r="F21">
        <f>PRODUCT(D2:D21)</f>
        <v>1.0183353315216286</v>
      </c>
    </row>
    <row r="22" spans="1:11" x14ac:dyDescent="0.15">
      <c r="A22" s="4">
        <f t="shared" si="1"/>
        <v>2008</v>
      </c>
      <c r="B22" s="2">
        <v>-0.40600000000000003</v>
      </c>
      <c r="D22">
        <f t="shared" si="0"/>
        <v>0.59399999999999997</v>
      </c>
      <c r="F22">
        <f t="shared" ref="F22:F37" si="2">PRODUCT(D3:D22)</f>
        <v>0.43992086321734342</v>
      </c>
    </row>
    <row r="23" spans="1:11" x14ac:dyDescent="0.15">
      <c r="A23" s="4">
        <f t="shared" si="1"/>
        <v>2009</v>
      </c>
      <c r="B23" s="2">
        <v>7.5999999999999998E-2</v>
      </c>
      <c r="D23">
        <f t="shared" si="0"/>
        <v>1.0760000000000001</v>
      </c>
      <c r="F23">
        <f>PRODUCT(D4:D23)</f>
        <v>0.38546811793311214</v>
      </c>
    </row>
    <row r="24" spans="1:11" x14ac:dyDescent="0.15">
      <c r="A24" s="4">
        <f t="shared" si="1"/>
        <v>2010</v>
      </c>
      <c r="B24" s="2">
        <v>0.01</v>
      </c>
      <c r="D24">
        <f t="shared" si="0"/>
        <v>1.01</v>
      </c>
      <c r="F24">
        <f t="shared" si="2"/>
        <v>0.64244686322185363</v>
      </c>
    </row>
    <row r="25" spans="1:11" x14ac:dyDescent="0.15">
      <c r="A25" s="4">
        <f t="shared" si="1"/>
        <v>2011</v>
      </c>
      <c r="B25" s="2">
        <v>-0.17</v>
      </c>
      <c r="D25">
        <f t="shared" si="0"/>
        <v>0.83</v>
      </c>
      <c r="F25">
        <f t="shared" si="2"/>
        <v>0.53537238601821124</v>
      </c>
    </row>
    <row r="26" spans="1:11" x14ac:dyDescent="0.15">
      <c r="A26" s="4">
        <f t="shared" si="1"/>
        <v>2012</v>
      </c>
      <c r="B26" s="2">
        <v>0.20899999999999999</v>
      </c>
      <c r="D26">
        <f t="shared" si="0"/>
        <v>1.2090000000000001</v>
      </c>
      <c r="F26">
        <f t="shared" si="2"/>
        <v>0.84060417492989281</v>
      </c>
    </row>
    <row r="27" spans="1:11" x14ac:dyDescent="0.15">
      <c r="A27" s="4">
        <f t="shared" si="1"/>
        <v>2013</v>
      </c>
      <c r="B27" s="2">
        <v>0.54400000000000004</v>
      </c>
      <c r="D27">
        <f t="shared" si="0"/>
        <v>1.544</v>
      </c>
      <c r="F27">
        <f t="shared" si="2"/>
        <v>1.1692728343168961</v>
      </c>
    </row>
    <row r="28" spans="1:11" x14ac:dyDescent="0.15">
      <c r="A28" s="4">
        <f t="shared" si="1"/>
        <v>2014</v>
      </c>
      <c r="B28" s="2">
        <v>0.10299999999999999</v>
      </c>
      <c r="D28">
        <f>1*(1+$B28)</f>
        <v>1.103</v>
      </c>
      <c r="F28">
        <f t="shared" si="2"/>
        <v>1.182133763750262</v>
      </c>
    </row>
    <row r="29" spans="1:11" x14ac:dyDescent="0.15">
      <c r="A29" s="4">
        <f t="shared" si="1"/>
        <v>2015</v>
      </c>
      <c r="B29" s="2">
        <v>0.121</v>
      </c>
      <c r="D29">
        <f t="shared" si="0"/>
        <v>1.121</v>
      </c>
      <c r="F29">
        <f t="shared" si="2"/>
        <v>1.2979157190637063</v>
      </c>
    </row>
    <row r="30" spans="1:11" x14ac:dyDescent="0.15">
      <c r="A30" s="4">
        <f t="shared" si="1"/>
        <v>2016</v>
      </c>
      <c r="B30" s="2">
        <v>3.0000000000000001E-3</v>
      </c>
      <c r="D30">
        <f t="shared" si="0"/>
        <v>1.0029999999999999</v>
      </c>
      <c r="F30">
        <f t="shared" si="2"/>
        <v>1.386378558275716</v>
      </c>
      <c r="K30" t="s">
        <v>10</v>
      </c>
    </row>
    <row r="31" spans="1:11" x14ac:dyDescent="0.15">
      <c r="A31" s="4">
        <f t="shared" si="1"/>
        <v>2017</v>
      </c>
      <c r="B31" s="2">
        <v>0.222</v>
      </c>
      <c r="D31">
        <f t="shared" si="0"/>
        <v>1.222</v>
      </c>
      <c r="F31">
        <f t="shared" si="2"/>
        <v>2.1019287819018921</v>
      </c>
      <c r="K31">
        <f>PRODUCT(D2:D31)</f>
        <v>1.543532773970296</v>
      </c>
    </row>
    <row r="32" spans="1:11" x14ac:dyDescent="0.15">
      <c r="A32" s="4">
        <f t="shared" si="1"/>
        <v>2018</v>
      </c>
      <c r="B32" s="2">
        <v>-0.16</v>
      </c>
      <c r="D32">
        <f t="shared" si="0"/>
        <v>0.84</v>
      </c>
      <c r="F32">
        <f t="shared" si="2"/>
        <v>1.8903856282629434</v>
      </c>
      <c r="K32">
        <f t="shared" ref="K32:K34" si="3">PRODUCT(D3:D32)</f>
        <v>0.94295820373458028</v>
      </c>
    </row>
    <row r="33" spans="1:13" x14ac:dyDescent="0.15">
      <c r="A33" s="4">
        <f t="shared" si="1"/>
        <v>2019</v>
      </c>
      <c r="B33" s="2">
        <v>0.18099999999999999</v>
      </c>
      <c r="D33">
        <f t="shared" si="0"/>
        <v>1.181</v>
      </c>
      <c r="F33">
        <f t="shared" si="2"/>
        <v>1.3979620707442302</v>
      </c>
      <c r="K33">
        <f t="shared" si="3"/>
        <v>0.90686778388480449</v>
      </c>
    </row>
    <row r="34" spans="1:13" x14ac:dyDescent="0.15">
      <c r="A34" s="4">
        <f t="shared" si="1"/>
        <v>2020</v>
      </c>
      <c r="B34" s="2">
        <v>7.3999999999999996E-2</v>
      </c>
      <c r="D34">
        <f t="shared" si="0"/>
        <v>1.0740000000000001</v>
      </c>
      <c r="F34">
        <f t="shared" si="2"/>
        <v>2.0018816853057384</v>
      </c>
      <c r="K34">
        <f t="shared" si="3"/>
        <v>1.6072211219344557</v>
      </c>
    </row>
    <row r="35" spans="1:13" x14ac:dyDescent="0.15">
      <c r="A35" s="4">
        <f t="shared" si="1"/>
        <v>2021</v>
      </c>
      <c r="B35" s="2">
        <v>0.127</v>
      </c>
      <c r="D35">
        <f t="shared" si="0"/>
        <v>1.127</v>
      </c>
      <c r="F35">
        <f t="shared" si="2"/>
        <v>2.7818997032547066</v>
      </c>
      <c r="K35">
        <f>PRODUCT(D6:D35)</f>
        <v>1.8186126550402923</v>
      </c>
    </row>
    <row r="36" spans="1:13" x14ac:dyDescent="0.15">
      <c r="A36" s="4">
        <f t="shared" si="1"/>
        <v>2022</v>
      </c>
      <c r="B36" s="2">
        <v>-2.5000000000000001E-2</v>
      </c>
      <c r="D36">
        <f t="shared" si="0"/>
        <v>0.97499999999999998</v>
      </c>
      <c r="F36">
        <f t="shared" si="2"/>
        <v>3.2876996493010169</v>
      </c>
      <c r="H36" s="1"/>
      <c r="K36">
        <f>PRODUCT(D7:D36)</f>
        <v>2.3027887515120584</v>
      </c>
    </row>
    <row r="37" spans="1:13" x14ac:dyDescent="0.15">
      <c r="A37" s="4">
        <f t="shared" si="1"/>
        <v>2023</v>
      </c>
      <c r="B37" s="2">
        <v>0.28299999999999997</v>
      </c>
      <c r="D37">
        <f>1*(1+$B37)</f>
        <v>1.2829999999999999</v>
      </c>
      <c r="F37">
        <f t="shared" si="2"/>
        <v>3.3691043530776392</v>
      </c>
      <c r="G37">
        <f>AVERAGE(F21:F37)</f>
        <v>1.5134535578880464</v>
      </c>
      <c r="H37" s="1"/>
      <c r="K37">
        <f>PRODUCT(D8:D37)</f>
        <v>2.6616918632342088</v>
      </c>
      <c r="L37">
        <f>AVERAGE(K31:K37)</f>
        <v>1.6833818790443851</v>
      </c>
    </row>
    <row r="39" spans="1:13" x14ac:dyDescent="0.15">
      <c r="A39" t="s">
        <v>4</v>
      </c>
      <c r="G39">
        <f>G37</f>
        <v>1.5134535578880464</v>
      </c>
      <c r="H39" t="s">
        <v>17</v>
      </c>
      <c r="L39">
        <f>L37</f>
        <v>1.6833818790443851</v>
      </c>
      <c r="M39" t="s">
        <v>21</v>
      </c>
    </row>
    <row r="40" spans="1:13" x14ac:dyDescent="0.15">
      <c r="A40" t="s">
        <v>5</v>
      </c>
    </row>
    <row r="41" spans="1:13" x14ac:dyDescent="0.15">
      <c r="G41">
        <f>MAX(F21:F37)</f>
        <v>3.3691043530776392</v>
      </c>
      <c r="H41" t="s">
        <v>18</v>
      </c>
      <c r="L41">
        <f>MAX(K31:K37)</f>
        <v>2.6616918632342088</v>
      </c>
      <c r="M41" t="s">
        <v>22</v>
      </c>
    </row>
    <row r="42" spans="1:13" x14ac:dyDescent="0.15">
      <c r="G42">
        <f>MIN(F21:F37)</f>
        <v>0.38546811793311214</v>
      </c>
      <c r="H42" t="s">
        <v>19</v>
      </c>
      <c r="L42">
        <f>MIN(K31:K37)</f>
        <v>0.90686778388480449</v>
      </c>
      <c r="M42" t="s">
        <v>23</v>
      </c>
    </row>
    <row r="43" spans="1:13" x14ac:dyDescent="0.15">
      <c r="G43">
        <f>MEDIAN(F21:F37)</f>
        <v>1.2979157190637063</v>
      </c>
      <c r="H43" t="s">
        <v>20</v>
      </c>
      <c r="L43">
        <f>MEDIAN(K31:K37)</f>
        <v>1.6072211219344557</v>
      </c>
      <c r="M43" t="s">
        <v>24</v>
      </c>
    </row>
    <row r="45" spans="1:13" x14ac:dyDescent="0.15">
      <c r="G45" t="s">
        <v>14</v>
      </c>
      <c r="L45" t="s">
        <v>14</v>
      </c>
    </row>
    <row r="46" spans="1:13" x14ac:dyDescent="0.15">
      <c r="G46" s="3">
        <f>100*G39</f>
        <v>151.34535578880462</v>
      </c>
      <c r="H46" t="s">
        <v>11</v>
      </c>
      <c r="L46" s="3">
        <f>100*L39</f>
        <v>168.33818790443851</v>
      </c>
      <c r="M46" t="s">
        <v>11</v>
      </c>
    </row>
    <row r="47" spans="1:13" x14ac:dyDescent="0.15">
      <c r="G47" s="3">
        <f>100*G41</f>
        <v>336.91043530776392</v>
      </c>
      <c r="H47" t="s">
        <v>12</v>
      </c>
      <c r="L47" s="3">
        <f>100*L41</f>
        <v>266.16918632342089</v>
      </c>
      <c r="M47" t="s">
        <v>12</v>
      </c>
    </row>
    <row r="48" spans="1:13" x14ac:dyDescent="0.15">
      <c r="G48" s="3">
        <f>100*G42</f>
        <v>38.546811793311214</v>
      </c>
      <c r="H48" t="s">
        <v>13</v>
      </c>
      <c r="L48" s="3">
        <f t="shared" ref="L48:L49" si="4">100*L42</f>
        <v>90.686778388480448</v>
      </c>
      <c r="M48" t="s">
        <v>13</v>
      </c>
    </row>
    <row r="49" spans="7:13" x14ac:dyDescent="0.15">
      <c r="G49" s="3">
        <f>100*G43</f>
        <v>129.79157190637062</v>
      </c>
      <c r="H49" t="s">
        <v>15</v>
      </c>
      <c r="L49" s="3">
        <f t="shared" si="4"/>
        <v>160.72211219344555</v>
      </c>
      <c r="M49" t="s">
        <v>15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3.5" x14ac:dyDescent="0.15"/>
  <cols>
    <col min="12" max="12" width="9" customWidth="1"/>
  </cols>
  <sheetData>
    <row r="1" spans="1:4" x14ac:dyDescent="0.15">
      <c r="A1" t="s">
        <v>1</v>
      </c>
    </row>
    <row r="2" spans="1:4" x14ac:dyDescent="0.15">
      <c r="A2" s="4">
        <v>1988</v>
      </c>
      <c r="B2" s="2">
        <v>0.20699999999999999</v>
      </c>
      <c r="D2">
        <f>1*(1+$B2)</f>
        <v>1.2070000000000001</v>
      </c>
    </row>
    <row r="3" spans="1:4" x14ac:dyDescent="0.15">
      <c r="A3" s="4">
        <f t="shared" ref="A3:A37" si="0">A2+1</f>
        <v>1989</v>
      </c>
      <c r="B3" s="2">
        <v>0.51200000000000001</v>
      </c>
      <c r="D3">
        <f t="shared" ref="D3:D37" si="1">1*(1+$B3)</f>
        <v>1.512</v>
      </c>
    </row>
    <row r="4" spans="1:4" x14ac:dyDescent="0.15">
      <c r="A4" s="4">
        <f t="shared" si="0"/>
        <v>1990</v>
      </c>
      <c r="B4" s="2">
        <v>-8.5000000000000006E-2</v>
      </c>
      <c r="D4">
        <f t="shared" si="1"/>
        <v>0.91500000000000004</v>
      </c>
    </row>
    <row r="5" spans="1:4" x14ac:dyDescent="0.15">
      <c r="A5" s="4">
        <f t="shared" si="0"/>
        <v>1991</v>
      </c>
      <c r="B5" s="2">
        <v>0.2</v>
      </c>
      <c r="D5">
        <f t="shared" si="1"/>
        <v>1.2</v>
      </c>
    </row>
    <row r="6" spans="1:4" x14ac:dyDescent="0.15">
      <c r="A6" s="4">
        <f t="shared" si="0"/>
        <v>1992</v>
      </c>
      <c r="B6" s="2">
        <v>7.6999999999999999E-2</v>
      </c>
      <c r="D6">
        <f t="shared" si="1"/>
        <v>1.077</v>
      </c>
    </row>
    <row r="7" spans="1:4" x14ac:dyDescent="0.15">
      <c r="A7" s="4">
        <f t="shared" si="0"/>
        <v>1993</v>
      </c>
      <c r="B7" s="2">
        <v>-1.7000000000000001E-2</v>
      </c>
      <c r="D7">
        <f t="shared" si="1"/>
        <v>0.98299999999999998</v>
      </c>
    </row>
    <row r="8" spans="1:4" x14ac:dyDescent="0.15">
      <c r="A8" s="4">
        <f t="shared" si="0"/>
        <v>1994</v>
      </c>
      <c r="B8" s="2">
        <v>-9.6000000000000002E-2</v>
      </c>
      <c r="D8">
        <f t="shared" si="1"/>
        <v>0.90400000000000003</v>
      </c>
    </row>
    <row r="9" spans="1:4" x14ac:dyDescent="0.15">
      <c r="A9" s="4">
        <f t="shared" si="0"/>
        <v>1995</v>
      </c>
      <c r="B9" s="2">
        <v>0.42699999999999999</v>
      </c>
      <c r="D9">
        <f t="shared" si="1"/>
        <v>1.427</v>
      </c>
    </row>
    <row r="10" spans="1:4" x14ac:dyDescent="0.15">
      <c r="A10" s="4">
        <f t="shared" si="0"/>
        <v>1996</v>
      </c>
      <c r="B10" s="2">
        <v>0.379</v>
      </c>
      <c r="D10">
        <f t="shared" si="1"/>
        <v>1.379</v>
      </c>
    </row>
    <row r="11" spans="1:4" x14ac:dyDescent="0.15">
      <c r="A11" s="4">
        <f t="shared" si="0"/>
        <v>1997</v>
      </c>
      <c r="B11" s="2">
        <v>0.503</v>
      </c>
      <c r="D11">
        <f t="shared" si="1"/>
        <v>1.5030000000000001</v>
      </c>
    </row>
    <row r="12" spans="1:4" x14ac:dyDescent="0.15">
      <c r="A12" s="4">
        <f t="shared" si="0"/>
        <v>1998</v>
      </c>
      <c r="B12" s="2">
        <v>0.11700000000000001</v>
      </c>
      <c r="D12">
        <f t="shared" si="1"/>
        <v>1.117</v>
      </c>
    </row>
    <row r="13" spans="1:4" x14ac:dyDescent="0.15">
      <c r="A13" s="4">
        <f t="shared" si="0"/>
        <v>1999</v>
      </c>
      <c r="B13" s="2">
        <v>0.09</v>
      </c>
      <c r="D13">
        <f t="shared" si="1"/>
        <v>1.0900000000000001</v>
      </c>
    </row>
    <row r="14" spans="1:4" x14ac:dyDescent="0.15">
      <c r="A14" s="4">
        <f t="shared" si="0"/>
        <v>2000</v>
      </c>
      <c r="B14" s="2">
        <v>1.7999999999999999E-2</v>
      </c>
      <c r="D14">
        <f t="shared" si="1"/>
        <v>1.018</v>
      </c>
    </row>
    <row r="15" spans="1:4" x14ac:dyDescent="0.15">
      <c r="A15" s="4">
        <f t="shared" si="0"/>
        <v>2001</v>
      </c>
      <c r="B15" s="2">
        <v>1.4999999999999999E-2</v>
      </c>
      <c r="D15">
        <f t="shared" si="1"/>
        <v>1.0149999999999999</v>
      </c>
    </row>
    <row r="16" spans="1:4" x14ac:dyDescent="0.15">
      <c r="A16" s="4">
        <f t="shared" si="0"/>
        <v>2002</v>
      </c>
      <c r="B16" s="2">
        <v>-0.29699999999999999</v>
      </c>
      <c r="D16">
        <f t="shared" si="1"/>
        <v>0.70300000000000007</v>
      </c>
    </row>
    <row r="17" spans="1:11" x14ac:dyDescent="0.15">
      <c r="A17" s="4">
        <f t="shared" si="0"/>
        <v>2003</v>
      </c>
      <c r="B17" s="2">
        <v>0.16400000000000001</v>
      </c>
      <c r="D17">
        <f t="shared" si="1"/>
        <v>1.1639999999999999</v>
      </c>
    </row>
    <row r="18" spans="1:11" x14ac:dyDescent="0.15">
      <c r="A18" s="4">
        <f t="shared" si="0"/>
        <v>2004</v>
      </c>
      <c r="B18" s="2">
        <v>5.8000000000000003E-2</v>
      </c>
      <c r="D18">
        <f>1*(1+$B18)</f>
        <v>1.0580000000000001</v>
      </c>
    </row>
    <row r="19" spans="1:11" x14ac:dyDescent="0.15">
      <c r="A19" s="4">
        <f t="shared" si="0"/>
        <v>2005</v>
      </c>
      <c r="B19" s="2">
        <v>0.20799999999999999</v>
      </c>
      <c r="D19">
        <f>1*(1+$B19)</f>
        <v>1.208</v>
      </c>
    </row>
    <row r="20" spans="1:11" x14ac:dyDescent="0.15">
      <c r="A20" s="4">
        <f t="shared" si="0"/>
        <v>2006</v>
      </c>
      <c r="B20" s="2">
        <v>0.16800000000000001</v>
      </c>
      <c r="D20">
        <f t="shared" si="1"/>
        <v>1.1679999999999999</v>
      </c>
      <c r="F20" t="s">
        <v>9</v>
      </c>
    </row>
    <row r="21" spans="1:11" x14ac:dyDescent="0.15">
      <c r="A21" s="4">
        <f t="shared" si="0"/>
        <v>2007</v>
      </c>
      <c r="B21" s="2">
        <v>-1.2E-2</v>
      </c>
      <c r="D21">
        <f t="shared" si="1"/>
        <v>0.98799999999999999</v>
      </c>
      <c r="F21">
        <f>PRODUCT(D2:D21)</f>
        <v>8.6119293602946794</v>
      </c>
    </row>
    <row r="22" spans="1:11" x14ac:dyDescent="0.15">
      <c r="A22" s="4">
        <f t="shared" si="0"/>
        <v>2008</v>
      </c>
      <c r="B22" s="2">
        <v>-0.49</v>
      </c>
      <c r="D22">
        <f t="shared" si="1"/>
        <v>0.51</v>
      </c>
      <c r="F22">
        <f t="shared" ref="F22:F37" si="2">PRODUCT(D3:D22)</f>
        <v>3.6388433916738099</v>
      </c>
    </row>
    <row r="23" spans="1:11" x14ac:dyDescent="0.15">
      <c r="A23" s="4">
        <f t="shared" si="0"/>
        <v>2009</v>
      </c>
      <c r="B23" s="2">
        <v>0.30399999999999999</v>
      </c>
      <c r="D23">
        <f t="shared" si="1"/>
        <v>1.304</v>
      </c>
      <c r="F23">
        <f t="shared" si="2"/>
        <v>3.1382617610731782</v>
      </c>
    </row>
    <row r="24" spans="1:11" x14ac:dyDescent="0.15">
      <c r="A24" s="4">
        <f t="shared" si="0"/>
        <v>2010</v>
      </c>
      <c r="B24" s="2">
        <v>4.0000000000000001E-3</v>
      </c>
      <c r="D24">
        <f t="shared" si="1"/>
        <v>1.004</v>
      </c>
      <c r="F24">
        <f t="shared" si="2"/>
        <v>3.4435134514945038</v>
      </c>
    </row>
    <row r="25" spans="1:11" x14ac:dyDescent="0.15">
      <c r="A25" s="4">
        <f t="shared" si="0"/>
        <v>2011</v>
      </c>
      <c r="B25" s="2">
        <v>-3.3000000000000002E-2</v>
      </c>
      <c r="D25">
        <f t="shared" si="1"/>
        <v>0.96699999999999997</v>
      </c>
      <c r="F25">
        <f t="shared" si="2"/>
        <v>2.7748979229959883</v>
      </c>
    </row>
    <row r="26" spans="1:11" x14ac:dyDescent="0.15">
      <c r="A26" s="4">
        <f t="shared" si="0"/>
        <v>2012</v>
      </c>
      <c r="B26" s="2">
        <v>0.308</v>
      </c>
      <c r="D26">
        <f t="shared" si="1"/>
        <v>1.3080000000000001</v>
      </c>
      <c r="F26">
        <f t="shared" si="2"/>
        <v>3.3700710151149051</v>
      </c>
    </row>
    <row r="27" spans="1:11" x14ac:dyDescent="0.15">
      <c r="A27" s="4">
        <f t="shared" si="0"/>
        <v>2013</v>
      </c>
      <c r="B27" s="2">
        <v>0.60799999999999998</v>
      </c>
      <c r="D27">
        <f t="shared" si="1"/>
        <v>1.6080000000000001</v>
      </c>
      <c r="F27">
        <f t="shared" si="2"/>
        <v>5.512791650360902</v>
      </c>
    </row>
    <row r="28" spans="1:11" x14ac:dyDescent="0.15">
      <c r="A28" s="4">
        <f t="shared" si="0"/>
        <v>2014</v>
      </c>
      <c r="B28" s="2">
        <v>0.30299999999999999</v>
      </c>
      <c r="D28">
        <f t="shared" si="1"/>
        <v>1.3029999999999999</v>
      </c>
      <c r="F28">
        <f t="shared" si="2"/>
        <v>7.9459817703763882</v>
      </c>
    </row>
    <row r="29" spans="1:11" x14ac:dyDescent="0.15">
      <c r="A29" s="4">
        <f t="shared" si="0"/>
        <v>2015</v>
      </c>
      <c r="B29" s="2">
        <v>1.0999999999999999E-2</v>
      </c>
      <c r="D29">
        <f t="shared" si="1"/>
        <v>1.0109999999999999</v>
      </c>
      <c r="F29">
        <f t="shared" si="2"/>
        <v>5.6295638190963757</v>
      </c>
    </row>
    <row r="30" spans="1:11" x14ac:dyDescent="0.15">
      <c r="A30" s="4">
        <f t="shared" si="0"/>
        <v>2016</v>
      </c>
      <c r="B30" s="2">
        <v>8.8999999999999996E-2</v>
      </c>
      <c r="D30">
        <f t="shared" si="1"/>
        <v>1.089</v>
      </c>
      <c r="F30">
        <f t="shared" si="2"/>
        <v>4.4456816526439109</v>
      </c>
      <c r="K30" t="s">
        <v>10</v>
      </c>
    </row>
    <row r="31" spans="1:11" x14ac:dyDescent="0.15">
      <c r="A31" s="4">
        <f t="shared" si="0"/>
        <v>2017</v>
      </c>
      <c r="B31" s="2">
        <v>0.17399999999999999</v>
      </c>
      <c r="D31">
        <f t="shared" si="1"/>
        <v>1.1739999999999999</v>
      </c>
      <c r="F31">
        <f t="shared" si="2"/>
        <v>3.4725417566227224</v>
      </c>
      <c r="K31">
        <f>PRODUCT(D2:D31)</f>
        <v>19.696712670570875</v>
      </c>
    </row>
    <row r="32" spans="1:11" x14ac:dyDescent="0.15">
      <c r="A32" s="4">
        <f t="shared" si="0"/>
        <v>2018</v>
      </c>
      <c r="B32" s="2">
        <v>-0.08</v>
      </c>
      <c r="D32">
        <f t="shared" si="1"/>
        <v>0.92</v>
      </c>
      <c r="F32">
        <f t="shared" si="2"/>
        <v>2.860106012616745</v>
      </c>
      <c r="K32">
        <f>PRODUCT(D3:D32)</f>
        <v>15.013235838380462</v>
      </c>
    </row>
    <row r="33" spans="1:15" x14ac:dyDescent="0.15">
      <c r="A33" s="4">
        <f t="shared" si="0"/>
        <v>2019</v>
      </c>
      <c r="B33" s="2">
        <v>0.32800000000000001</v>
      </c>
      <c r="D33">
        <f t="shared" si="1"/>
        <v>1.3280000000000001</v>
      </c>
      <c r="F33">
        <f t="shared" si="2"/>
        <v>3.4846062245459044</v>
      </c>
      <c r="K33">
        <f t="shared" ref="K33:K36" si="3">PRODUCT(D4:D33)</f>
        <v>13.186228302492884</v>
      </c>
    </row>
    <row r="34" spans="1:15" x14ac:dyDescent="0.15">
      <c r="A34" s="4">
        <f t="shared" si="0"/>
        <v>2020</v>
      </c>
      <c r="B34" s="2">
        <v>0.127</v>
      </c>
      <c r="D34">
        <f t="shared" si="1"/>
        <v>1.127</v>
      </c>
      <c r="F34">
        <f t="shared" si="2"/>
        <v>3.8577123920071079</v>
      </c>
      <c r="K34">
        <f t="shared" si="3"/>
        <v>16.241398138698884</v>
      </c>
    </row>
    <row r="35" spans="1:15" x14ac:dyDescent="0.15">
      <c r="A35" s="4">
        <f t="shared" si="0"/>
        <v>2021</v>
      </c>
      <c r="B35" s="2">
        <v>0.42599999999999999</v>
      </c>
      <c r="D35">
        <f t="shared" si="1"/>
        <v>1.4259999999999999</v>
      </c>
      <c r="F35">
        <f t="shared" si="2"/>
        <v>5.4198008581301824</v>
      </c>
      <c r="K35">
        <f t="shared" si="3"/>
        <v>19.300194788153846</v>
      </c>
    </row>
    <row r="36" spans="1:15" x14ac:dyDescent="0.15">
      <c r="A36" s="4">
        <f t="shared" si="0"/>
        <v>2022</v>
      </c>
      <c r="B36" s="2">
        <v>-6.7000000000000004E-2</v>
      </c>
      <c r="D36">
        <f t="shared" si="1"/>
        <v>0.93300000000000005</v>
      </c>
      <c r="F36">
        <f t="shared" si="2"/>
        <v>7.1929931730234129</v>
      </c>
      <c r="H36" s="1"/>
      <c r="K36">
        <f t="shared" si="3"/>
        <v>16.71966735129762</v>
      </c>
    </row>
    <row r="37" spans="1:15" x14ac:dyDescent="0.15">
      <c r="A37" s="4">
        <f t="shared" si="0"/>
        <v>2023</v>
      </c>
      <c r="B37" s="2">
        <v>0.35899999999999999</v>
      </c>
      <c r="D37">
        <f t="shared" si="1"/>
        <v>1.359</v>
      </c>
      <c r="F37">
        <f t="shared" si="2"/>
        <v>8.3980049159268226</v>
      </c>
      <c r="G37">
        <f>AVERAGE(F21:F37)</f>
        <v>4.8939588898822084</v>
      </c>
      <c r="H37" s="1"/>
      <c r="K37">
        <f>PRODUCT(D8:D37)</f>
        <v>23.114982635212069</v>
      </c>
      <c r="L37">
        <f>AVERAGE(K31:K37)</f>
        <v>17.610345674972375</v>
      </c>
    </row>
    <row r="39" spans="1:15" x14ac:dyDescent="0.15">
      <c r="A39" t="s">
        <v>4</v>
      </c>
      <c r="G39">
        <f>G37</f>
        <v>4.8939588898822084</v>
      </c>
      <c r="H39" t="s">
        <v>17</v>
      </c>
      <c r="L39">
        <f>L37</f>
        <v>17.610345674972375</v>
      </c>
      <c r="M39" t="s">
        <v>21</v>
      </c>
      <c r="O39" s="1"/>
    </row>
    <row r="40" spans="1:15" x14ac:dyDescent="0.15">
      <c r="A40" t="s">
        <v>8</v>
      </c>
    </row>
    <row r="41" spans="1:15" x14ac:dyDescent="0.15">
      <c r="G41">
        <f>MAX(F21:F37)</f>
        <v>8.6119293602946794</v>
      </c>
      <c r="H41" t="s">
        <v>18</v>
      </c>
      <c r="L41">
        <f>MAX(K31:K37)</f>
        <v>23.114982635212069</v>
      </c>
      <c r="M41" t="s">
        <v>22</v>
      </c>
      <c r="O41" s="1"/>
    </row>
    <row r="42" spans="1:15" x14ac:dyDescent="0.15">
      <c r="G42">
        <f>MIN(F21:F37)</f>
        <v>2.7748979229959883</v>
      </c>
      <c r="H42" t="s">
        <v>19</v>
      </c>
      <c r="L42">
        <f>MIN(K31:K37)</f>
        <v>13.186228302492884</v>
      </c>
      <c r="M42" t="s">
        <v>23</v>
      </c>
      <c r="O42" s="1"/>
    </row>
    <row r="43" spans="1:15" x14ac:dyDescent="0.15">
      <c r="G43">
        <f>MEDIAN(F21:F37)</f>
        <v>3.8577123920071079</v>
      </c>
      <c r="H43" t="s">
        <v>20</v>
      </c>
      <c r="L43">
        <f>MEDIAN(K31:K37)</f>
        <v>16.71966735129762</v>
      </c>
      <c r="M43" t="s">
        <v>24</v>
      </c>
      <c r="O43" s="1"/>
    </row>
    <row r="45" spans="1:15" x14ac:dyDescent="0.15">
      <c r="G45" t="s">
        <v>14</v>
      </c>
      <c r="L45" t="s">
        <v>14</v>
      </c>
    </row>
    <row r="46" spans="1:15" x14ac:dyDescent="0.15">
      <c r="G46" s="3">
        <f>100*G39</f>
        <v>489.39588898822086</v>
      </c>
      <c r="H46" t="s">
        <v>11</v>
      </c>
      <c r="L46" s="3">
        <f>100*L39</f>
        <v>1761.0345674972375</v>
      </c>
      <c r="M46" t="s">
        <v>11</v>
      </c>
    </row>
    <row r="47" spans="1:15" x14ac:dyDescent="0.15">
      <c r="G47" s="3">
        <f>100*G41</f>
        <v>861.19293602946789</v>
      </c>
      <c r="H47" t="s">
        <v>12</v>
      </c>
      <c r="L47" s="3">
        <f>100*L41</f>
        <v>2311.4982635212068</v>
      </c>
      <c r="M47" t="s">
        <v>12</v>
      </c>
    </row>
    <row r="48" spans="1:15" x14ac:dyDescent="0.15">
      <c r="G48" s="3">
        <f>100*G42</f>
        <v>277.48979229959883</v>
      </c>
      <c r="H48" t="s">
        <v>13</v>
      </c>
      <c r="L48" s="3">
        <f t="shared" ref="L48:L49" si="4">100*L42</f>
        <v>1318.6228302492884</v>
      </c>
      <c r="M48" t="s">
        <v>13</v>
      </c>
    </row>
    <row r="49" spans="7:13" x14ac:dyDescent="0.15">
      <c r="G49" s="3">
        <f>100*G43</f>
        <v>385.7712392007108</v>
      </c>
      <c r="H49" t="s">
        <v>15</v>
      </c>
      <c r="L49" s="3">
        <f t="shared" si="4"/>
        <v>1671.9667351297619</v>
      </c>
      <c r="M49" t="s">
        <v>15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3.5" x14ac:dyDescent="0.15"/>
  <cols>
    <col min="12" max="12" width="9.625" bestFit="1" customWidth="1"/>
  </cols>
  <sheetData>
    <row r="1" spans="1:4" x14ac:dyDescent="0.15">
      <c r="A1" t="s">
        <v>2</v>
      </c>
    </row>
    <row r="2" spans="1:4" x14ac:dyDescent="0.15">
      <c r="A2" s="4">
        <v>1988</v>
      </c>
      <c r="B2" s="2">
        <v>0.28100000000000003</v>
      </c>
      <c r="D2">
        <f>1*(1+$B2)</f>
        <v>1.2810000000000001</v>
      </c>
    </row>
    <row r="3" spans="1:4" x14ac:dyDescent="0.15">
      <c r="A3" s="4">
        <f>A2+1</f>
        <v>1989</v>
      </c>
      <c r="B3" s="2">
        <v>0.35299999999999998</v>
      </c>
      <c r="D3">
        <f t="shared" ref="D3:D37" si="0">1*(1+$B3)</f>
        <v>1.353</v>
      </c>
    </row>
    <row r="4" spans="1:4" x14ac:dyDescent="0.15">
      <c r="A4" s="4">
        <f t="shared" ref="A4:A37" si="1">A3+1</f>
        <v>1990</v>
      </c>
      <c r="B4" s="2">
        <v>-0.21099999999999999</v>
      </c>
      <c r="D4">
        <f t="shared" si="0"/>
        <v>0.78900000000000003</v>
      </c>
    </row>
    <row r="5" spans="1:4" x14ac:dyDescent="0.15">
      <c r="A5" s="4">
        <f t="shared" si="1"/>
        <v>1991</v>
      </c>
      <c r="B5" s="2">
        <v>0.10199999999999999</v>
      </c>
      <c r="D5">
        <f t="shared" si="0"/>
        <v>1.1020000000000001</v>
      </c>
    </row>
    <row r="6" spans="1:4" x14ac:dyDescent="0.15">
      <c r="A6" s="4">
        <f t="shared" si="1"/>
        <v>1992</v>
      </c>
      <c r="B6" s="2">
        <v>-4.2000000000000003E-2</v>
      </c>
      <c r="D6">
        <f t="shared" si="0"/>
        <v>0.95799999999999996</v>
      </c>
    </row>
    <row r="7" spans="1:4" x14ac:dyDescent="0.15">
      <c r="A7" s="4">
        <f t="shared" si="1"/>
        <v>1993</v>
      </c>
      <c r="B7" s="2">
        <v>0.11700000000000001</v>
      </c>
      <c r="D7">
        <f t="shared" si="0"/>
        <v>1.117</v>
      </c>
    </row>
    <row r="8" spans="1:4" x14ac:dyDescent="0.15">
      <c r="A8" s="4">
        <f t="shared" si="1"/>
        <v>1994</v>
      </c>
      <c r="B8" s="2">
        <v>-6.3E-2</v>
      </c>
      <c r="D8">
        <f t="shared" si="0"/>
        <v>0.93700000000000006</v>
      </c>
    </row>
    <row r="9" spans="1:4" x14ac:dyDescent="0.15">
      <c r="A9" s="4">
        <f t="shared" si="1"/>
        <v>1995</v>
      </c>
      <c r="B9" s="2">
        <v>0.24099999999999999</v>
      </c>
      <c r="D9">
        <f t="shared" si="0"/>
        <v>1.2410000000000001</v>
      </c>
    </row>
    <row r="10" spans="1:4" x14ac:dyDescent="0.15">
      <c r="A10" s="4">
        <f t="shared" si="1"/>
        <v>1996</v>
      </c>
      <c r="B10" s="2">
        <v>0.26800000000000002</v>
      </c>
      <c r="D10">
        <f t="shared" si="0"/>
        <v>1.268</v>
      </c>
    </row>
    <row r="11" spans="1:4" x14ac:dyDescent="0.15">
      <c r="A11" s="4">
        <f t="shared" si="1"/>
        <v>1997</v>
      </c>
      <c r="B11" s="2">
        <v>0.29599999999999999</v>
      </c>
      <c r="D11">
        <f t="shared" si="0"/>
        <v>1.296</v>
      </c>
    </row>
    <row r="12" spans="1:4" x14ac:dyDescent="0.15">
      <c r="A12" s="4">
        <f t="shared" si="1"/>
        <v>1998</v>
      </c>
      <c r="B12" s="2">
        <v>0.06</v>
      </c>
      <c r="D12">
        <f t="shared" si="0"/>
        <v>1.06</v>
      </c>
    </row>
    <row r="13" spans="1:4" x14ac:dyDescent="0.15">
      <c r="A13" s="4">
        <f t="shared" si="1"/>
        <v>1999</v>
      </c>
      <c r="B13" s="2">
        <v>0.14199999999999999</v>
      </c>
      <c r="D13">
        <f t="shared" si="0"/>
        <v>1.1419999999999999</v>
      </c>
    </row>
    <row r="14" spans="1:4" x14ac:dyDescent="0.15">
      <c r="A14" s="4">
        <f t="shared" si="1"/>
        <v>2000</v>
      </c>
      <c r="B14" s="2">
        <v>-3.5999999999999997E-2</v>
      </c>
      <c r="D14">
        <f t="shared" si="0"/>
        <v>0.96399999999999997</v>
      </c>
    </row>
    <row r="15" spans="1:4" x14ac:dyDescent="0.15">
      <c r="A15" s="4">
        <f t="shared" si="1"/>
        <v>2001</v>
      </c>
      <c r="B15" s="2">
        <v>-3.2000000000000001E-2</v>
      </c>
      <c r="D15">
        <f t="shared" si="0"/>
        <v>0.96799999999999997</v>
      </c>
    </row>
    <row r="16" spans="1:4" x14ac:dyDescent="0.15">
      <c r="A16" s="4">
        <f t="shared" si="1"/>
        <v>2002</v>
      </c>
      <c r="B16" s="2">
        <v>-0.29599999999999999</v>
      </c>
      <c r="D16">
        <f t="shared" si="0"/>
        <v>0.70399999999999996</v>
      </c>
    </row>
    <row r="17" spans="1:11" x14ac:dyDescent="0.15">
      <c r="A17" s="4">
        <f t="shared" si="1"/>
        <v>2003</v>
      </c>
      <c r="B17" s="2">
        <v>0.217</v>
      </c>
      <c r="D17">
        <f t="shared" si="0"/>
        <v>1.2170000000000001</v>
      </c>
    </row>
    <row r="18" spans="1:11" x14ac:dyDescent="0.15">
      <c r="A18" s="4">
        <f t="shared" si="1"/>
        <v>2004</v>
      </c>
      <c r="B18" s="2">
        <v>0.104</v>
      </c>
      <c r="D18">
        <f t="shared" si="0"/>
        <v>1.1040000000000001</v>
      </c>
    </row>
    <row r="19" spans="1:11" x14ac:dyDescent="0.15">
      <c r="A19" s="4">
        <f t="shared" si="1"/>
        <v>2005</v>
      </c>
      <c r="B19" s="2">
        <v>0.28299999999999997</v>
      </c>
      <c r="D19">
        <f t="shared" si="0"/>
        <v>1.2829999999999999</v>
      </c>
    </row>
    <row r="20" spans="1:11" x14ac:dyDescent="0.15">
      <c r="A20" s="4">
        <f t="shared" si="1"/>
        <v>2006</v>
      </c>
      <c r="B20" s="2">
        <v>0.22600000000000001</v>
      </c>
      <c r="D20">
        <f t="shared" si="0"/>
        <v>1.226</v>
      </c>
      <c r="F20" t="s">
        <v>9</v>
      </c>
    </row>
    <row r="21" spans="1:11" x14ac:dyDescent="0.15">
      <c r="A21" s="4">
        <f t="shared" si="1"/>
        <v>2007</v>
      </c>
      <c r="B21" s="2">
        <v>5.0999999999999997E-2</v>
      </c>
      <c r="D21">
        <f t="shared" si="0"/>
        <v>1.0509999999999999</v>
      </c>
      <c r="F21">
        <f>PRODUCT(D2:D21)</f>
        <v>5.442975098900642</v>
      </c>
    </row>
    <row r="22" spans="1:11" x14ac:dyDescent="0.15">
      <c r="A22" s="4">
        <f t="shared" si="1"/>
        <v>2008</v>
      </c>
      <c r="B22" s="2">
        <v>-0.52900000000000003</v>
      </c>
      <c r="D22">
        <f t="shared" si="0"/>
        <v>0.47099999999999997</v>
      </c>
      <c r="F22">
        <f t="shared" ref="F22:F37" si="2">PRODUCT(D3:D22)</f>
        <v>2.0012812424529298</v>
      </c>
    </row>
    <row r="23" spans="1:11" x14ac:dyDescent="0.15">
      <c r="A23" s="4">
        <f t="shared" si="1"/>
        <v>2009</v>
      </c>
      <c r="B23" s="2">
        <v>0.39600000000000002</v>
      </c>
      <c r="D23">
        <f t="shared" si="0"/>
        <v>1.3959999999999999</v>
      </c>
      <c r="F23">
        <f t="shared" si="2"/>
        <v>2.0648844157164001</v>
      </c>
    </row>
    <row r="24" spans="1:11" x14ac:dyDescent="0.15">
      <c r="A24" s="4">
        <f t="shared" si="1"/>
        <v>2010</v>
      </c>
      <c r="B24" s="2">
        <v>-1.2E-2</v>
      </c>
      <c r="D24">
        <f t="shared" si="0"/>
        <v>0.98799999999999999</v>
      </c>
      <c r="F24">
        <f t="shared" si="2"/>
        <v>2.5856854280453789</v>
      </c>
    </row>
    <row r="25" spans="1:11" x14ac:dyDescent="0.15">
      <c r="A25" s="4">
        <f t="shared" si="1"/>
        <v>2011</v>
      </c>
      <c r="B25" s="2">
        <v>-0.11799999999999999</v>
      </c>
      <c r="D25">
        <f t="shared" si="0"/>
        <v>0.88200000000000001</v>
      </c>
      <c r="F25">
        <f t="shared" si="2"/>
        <v>2.0694868852414001</v>
      </c>
    </row>
    <row r="26" spans="1:11" x14ac:dyDescent="0.15">
      <c r="A26" s="4">
        <f t="shared" si="1"/>
        <v>2012</v>
      </c>
      <c r="B26" s="2">
        <v>0.317</v>
      </c>
      <c r="D26">
        <f t="shared" si="0"/>
        <v>1.3169999999999999</v>
      </c>
      <c r="F26">
        <f t="shared" si="2"/>
        <v>2.8450044132180841</v>
      </c>
    </row>
    <row r="27" spans="1:11" x14ac:dyDescent="0.15">
      <c r="A27" s="4">
        <f t="shared" si="1"/>
        <v>2013</v>
      </c>
      <c r="B27" s="2">
        <v>0.499</v>
      </c>
      <c r="D27">
        <f t="shared" si="0"/>
        <v>1.4990000000000001</v>
      </c>
      <c r="F27">
        <f t="shared" si="2"/>
        <v>3.8179602644708219</v>
      </c>
    </row>
    <row r="28" spans="1:11" x14ac:dyDescent="0.15">
      <c r="A28" s="4">
        <f t="shared" si="1"/>
        <v>2014</v>
      </c>
      <c r="B28" s="2">
        <v>0.2</v>
      </c>
      <c r="D28">
        <f t="shared" si="0"/>
        <v>1.2</v>
      </c>
      <c r="F28">
        <f t="shared" si="2"/>
        <v>4.8895969235485461</v>
      </c>
    </row>
    <row r="29" spans="1:11" x14ac:dyDescent="0.15">
      <c r="A29" s="4">
        <f t="shared" si="1"/>
        <v>2015</v>
      </c>
      <c r="B29" s="2">
        <v>-2.1000000000000001E-2</v>
      </c>
      <c r="D29">
        <f t="shared" si="0"/>
        <v>0.97899999999999998</v>
      </c>
      <c r="F29">
        <f t="shared" si="2"/>
        <v>3.8573049058453051</v>
      </c>
    </row>
    <row r="30" spans="1:11" x14ac:dyDescent="0.15">
      <c r="A30" s="4">
        <f t="shared" si="1"/>
        <v>2016</v>
      </c>
      <c r="B30" s="2">
        <v>5.5E-2</v>
      </c>
      <c r="D30">
        <f t="shared" si="0"/>
        <v>1.0549999999999999</v>
      </c>
      <c r="F30">
        <f t="shared" si="2"/>
        <v>3.2093506905889573</v>
      </c>
      <c r="K30" t="s">
        <v>10</v>
      </c>
    </row>
    <row r="31" spans="1:11" x14ac:dyDescent="0.15">
      <c r="A31" s="4">
        <f t="shared" si="1"/>
        <v>2017</v>
      </c>
      <c r="B31" s="2">
        <v>0.2</v>
      </c>
      <c r="D31">
        <f t="shared" si="0"/>
        <v>1.2</v>
      </c>
      <c r="F31">
        <f t="shared" si="2"/>
        <v>2.9716210098045899</v>
      </c>
      <c r="K31">
        <f>PRODUCT(D2:D31)</f>
        <v>9.1570008382474821</v>
      </c>
    </row>
    <row r="32" spans="1:11" x14ac:dyDescent="0.15">
      <c r="A32" s="4">
        <f t="shared" si="1"/>
        <v>2018</v>
      </c>
      <c r="B32" s="2">
        <v>-0.124</v>
      </c>
      <c r="D32">
        <f t="shared" si="0"/>
        <v>0.876</v>
      </c>
      <c r="F32">
        <f t="shared" si="2"/>
        <v>2.4557924571592635</v>
      </c>
      <c r="K32">
        <f t="shared" ref="K32:K37" si="3">PRODUCT(D3:D32)</f>
        <v>6.2619303156165484</v>
      </c>
    </row>
    <row r="33" spans="1:15" x14ac:dyDescent="0.15">
      <c r="A33" s="4">
        <f t="shared" si="1"/>
        <v>2019</v>
      </c>
      <c r="B33" s="2">
        <v>0.28599999999999998</v>
      </c>
      <c r="D33">
        <f t="shared" si="0"/>
        <v>1.286</v>
      </c>
      <c r="F33">
        <f t="shared" si="2"/>
        <v>2.765454553333464</v>
      </c>
      <c r="K33">
        <f t="shared" si="3"/>
        <v>5.9518421181691634</v>
      </c>
    </row>
    <row r="34" spans="1:15" x14ac:dyDescent="0.15">
      <c r="A34" s="4">
        <f t="shared" si="1"/>
        <v>2020</v>
      </c>
      <c r="B34" s="2">
        <v>0.112</v>
      </c>
      <c r="D34">
        <f t="shared" si="0"/>
        <v>1.1120000000000001</v>
      </c>
      <c r="F34">
        <f t="shared" si="2"/>
        <v>3.1900264142186834</v>
      </c>
      <c r="K34">
        <f t="shared" si="3"/>
        <v>8.388401058813832</v>
      </c>
    </row>
    <row r="35" spans="1:15" x14ac:dyDescent="0.15">
      <c r="A35" s="4">
        <f t="shared" si="1"/>
        <v>2021</v>
      </c>
      <c r="B35" s="2">
        <v>0.31900000000000001</v>
      </c>
      <c r="D35">
        <f t="shared" si="0"/>
        <v>1.319</v>
      </c>
      <c r="F35">
        <f t="shared" si="2"/>
        <v>4.3467405375562445</v>
      </c>
      <c r="K35">
        <f t="shared" si="3"/>
        <v>10.04020054135702</v>
      </c>
    </row>
    <row r="36" spans="1:15" x14ac:dyDescent="0.15">
      <c r="A36" s="4">
        <f t="shared" si="1"/>
        <v>2022</v>
      </c>
      <c r="B36" s="2">
        <v>-6.0999999999999999E-2</v>
      </c>
      <c r="D36">
        <f t="shared" si="0"/>
        <v>0.93900000000000006</v>
      </c>
      <c r="F36">
        <f t="shared" si="2"/>
        <v>5.7977121658598199</v>
      </c>
      <c r="H36" s="1"/>
      <c r="K36">
        <f t="shared" si="3"/>
        <v>9.8410733907455601</v>
      </c>
    </row>
    <row r="37" spans="1:15" x14ac:dyDescent="0.15">
      <c r="A37" s="4">
        <f t="shared" si="1"/>
        <v>2023</v>
      </c>
      <c r="B37" s="2">
        <v>0.34300000000000003</v>
      </c>
      <c r="D37">
        <f t="shared" si="0"/>
        <v>1.343</v>
      </c>
      <c r="F37">
        <f t="shared" si="2"/>
        <v>6.3979683145026618</v>
      </c>
      <c r="G37">
        <f>AVERAGE(F21:F37)</f>
        <v>3.5711085717919522</v>
      </c>
      <c r="H37" s="1"/>
      <c r="K37">
        <f t="shared" si="3"/>
        <v>11.832194775086197</v>
      </c>
      <c r="L37">
        <f>AVERAGE(K31:K37)</f>
        <v>8.7818061482908281</v>
      </c>
    </row>
    <row r="39" spans="1:15" x14ac:dyDescent="0.15">
      <c r="A39" t="s">
        <v>4</v>
      </c>
      <c r="G39">
        <f>G37</f>
        <v>3.5711085717919522</v>
      </c>
      <c r="H39" t="s">
        <v>16</v>
      </c>
      <c r="L39">
        <f>L37</f>
        <v>8.7818061482908281</v>
      </c>
      <c r="M39" t="s">
        <v>21</v>
      </c>
      <c r="O39" s="1"/>
    </row>
    <row r="40" spans="1:15" x14ac:dyDescent="0.15">
      <c r="A40" t="s">
        <v>6</v>
      </c>
    </row>
    <row r="41" spans="1:15" x14ac:dyDescent="0.15">
      <c r="G41">
        <f>MAX(F21:F37)</f>
        <v>6.3979683145026618</v>
      </c>
      <c r="H41" t="s">
        <v>18</v>
      </c>
      <c r="L41">
        <f>MAX(K31:K37)</f>
        <v>11.832194775086197</v>
      </c>
      <c r="M41" t="s">
        <v>22</v>
      </c>
      <c r="O41" s="1"/>
    </row>
    <row r="42" spans="1:15" x14ac:dyDescent="0.15">
      <c r="G42">
        <f>MIN(F21:F37)</f>
        <v>2.0012812424529298</v>
      </c>
      <c r="H42" t="s">
        <v>19</v>
      </c>
      <c r="L42">
        <f>MIN(K31:K37)</f>
        <v>5.9518421181691634</v>
      </c>
      <c r="M42" t="s">
        <v>23</v>
      </c>
      <c r="O42" s="1"/>
    </row>
    <row r="43" spans="1:15" x14ac:dyDescent="0.15">
      <c r="G43">
        <f>MEDIAN(F21:F37)</f>
        <v>3.1900264142186834</v>
      </c>
      <c r="H43" t="s">
        <v>20</v>
      </c>
      <c r="L43">
        <f>MEDIAN(K31:K37)</f>
        <v>9.1570008382474821</v>
      </c>
      <c r="M43" t="s">
        <v>24</v>
      </c>
      <c r="O43" s="1"/>
    </row>
    <row r="45" spans="1:15" x14ac:dyDescent="0.15">
      <c r="G45" t="s">
        <v>14</v>
      </c>
      <c r="L45" t="s">
        <v>14</v>
      </c>
    </row>
    <row r="46" spans="1:15" x14ac:dyDescent="0.15">
      <c r="G46" s="3">
        <f>100*G39</f>
        <v>357.11085717919519</v>
      </c>
      <c r="H46" t="s">
        <v>11</v>
      </c>
      <c r="L46" s="3">
        <f>100*L39</f>
        <v>878.18061482908286</v>
      </c>
      <c r="M46" t="s">
        <v>11</v>
      </c>
    </row>
    <row r="47" spans="1:15" x14ac:dyDescent="0.15">
      <c r="G47" s="3">
        <f>100*G41</f>
        <v>639.79683145026615</v>
      </c>
      <c r="H47" t="s">
        <v>12</v>
      </c>
      <c r="L47" s="3">
        <f>100*L41</f>
        <v>1183.2194775086198</v>
      </c>
      <c r="M47" t="s">
        <v>12</v>
      </c>
    </row>
    <row r="48" spans="1:15" x14ac:dyDescent="0.15">
      <c r="G48" s="3">
        <f>100*G42</f>
        <v>200.12812424529298</v>
      </c>
      <c r="H48" t="s">
        <v>13</v>
      </c>
      <c r="L48" s="3">
        <f t="shared" ref="L48:L49" si="4">100*L42</f>
        <v>595.18421181691633</v>
      </c>
      <c r="M48" t="s">
        <v>13</v>
      </c>
    </row>
    <row r="49" spans="7:13" x14ac:dyDescent="0.15">
      <c r="G49" s="3">
        <f>100*G43</f>
        <v>319.00264142186836</v>
      </c>
      <c r="H49" t="s">
        <v>15</v>
      </c>
      <c r="L49" s="3">
        <f t="shared" si="4"/>
        <v>915.70008382474816</v>
      </c>
      <c r="M49" t="s">
        <v>15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/>
  </sheetViews>
  <sheetFormatPr defaultRowHeight="13.5" x14ac:dyDescent="0.15"/>
  <sheetData>
    <row r="1" spans="1:4" x14ac:dyDescent="0.15">
      <c r="A1" t="s">
        <v>3</v>
      </c>
    </row>
    <row r="2" spans="1:4" x14ac:dyDescent="0.15">
      <c r="A2" s="4">
        <v>1988</v>
      </c>
      <c r="B2" s="2">
        <v>5.7000000000000002E-2</v>
      </c>
      <c r="D2">
        <f>1*(1+$B2)</f>
        <v>1.0569999999999999</v>
      </c>
    </row>
    <row r="3" spans="1:4" x14ac:dyDescent="0.15">
      <c r="A3" s="4">
        <f t="shared" ref="A3:A37" si="0">A2+1</f>
        <v>1989</v>
      </c>
      <c r="B3" s="2">
        <v>-7.0000000000000001E-3</v>
      </c>
      <c r="D3">
        <f t="shared" ref="D3:D37" si="1">1*(1+$B3)</f>
        <v>0.99299999999999999</v>
      </c>
    </row>
    <row r="4" spans="1:4" x14ac:dyDescent="0.15">
      <c r="A4" s="4">
        <f t="shared" si="0"/>
        <v>1990</v>
      </c>
      <c r="B4" s="2">
        <v>2.1999999999999999E-2</v>
      </c>
      <c r="D4">
        <f t="shared" si="1"/>
        <v>1.022</v>
      </c>
    </row>
    <row r="5" spans="1:4" x14ac:dyDescent="0.15">
      <c r="A5" s="4">
        <f t="shared" si="0"/>
        <v>1991</v>
      </c>
      <c r="B5" s="2">
        <v>0.12</v>
      </c>
      <c r="D5">
        <f t="shared" si="1"/>
        <v>1.1200000000000001</v>
      </c>
    </row>
    <row r="6" spans="1:4" x14ac:dyDescent="0.15">
      <c r="A6" s="4">
        <f t="shared" si="0"/>
        <v>1992</v>
      </c>
      <c r="B6" s="2">
        <v>0.10100000000000001</v>
      </c>
      <c r="D6">
        <f t="shared" si="1"/>
        <v>1.101</v>
      </c>
    </row>
    <row r="7" spans="1:4" x14ac:dyDescent="0.15">
      <c r="A7" s="4">
        <f t="shared" si="0"/>
        <v>1993</v>
      </c>
      <c r="B7" s="2">
        <v>0.125</v>
      </c>
      <c r="D7">
        <f t="shared" si="1"/>
        <v>1.125</v>
      </c>
    </row>
    <row r="8" spans="1:4" x14ac:dyDescent="0.15">
      <c r="A8" s="4">
        <f t="shared" si="0"/>
        <v>1994</v>
      </c>
      <c r="B8" s="2">
        <v>-1.2999999999999999E-2</v>
      </c>
      <c r="D8">
        <f t="shared" si="1"/>
        <v>0.98699999999999999</v>
      </c>
    </row>
    <row r="9" spans="1:4" x14ac:dyDescent="0.15">
      <c r="A9" s="4">
        <f t="shared" si="0"/>
        <v>1995</v>
      </c>
      <c r="B9" s="2">
        <v>0.12</v>
      </c>
      <c r="D9">
        <f t="shared" si="1"/>
        <v>1.1200000000000001</v>
      </c>
    </row>
    <row r="10" spans="1:4" x14ac:dyDescent="0.15">
      <c r="A10" s="4">
        <f t="shared" si="0"/>
        <v>1996</v>
      </c>
      <c r="B10" s="2">
        <v>5.1999999999999998E-2</v>
      </c>
      <c r="D10">
        <f t="shared" si="1"/>
        <v>1.052</v>
      </c>
    </row>
    <row r="11" spans="1:4" x14ac:dyDescent="0.15">
      <c r="A11" s="4">
        <f t="shared" si="0"/>
        <v>1997</v>
      </c>
      <c r="B11" s="2">
        <v>5.7000000000000002E-2</v>
      </c>
      <c r="D11">
        <f t="shared" si="1"/>
        <v>1.0569999999999999</v>
      </c>
    </row>
    <row r="12" spans="1:4" x14ac:dyDescent="0.15">
      <c r="A12" s="4">
        <f t="shared" si="0"/>
        <v>1998</v>
      </c>
      <c r="B12" s="2">
        <v>4.0000000000000001E-3</v>
      </c>
      <c r="D12">
        <f t="shared" si="1"/>
        <v>1.004</v>
      </c>
    </row>
    <row r="13" spans="1:4" x14ac:dyDescent="0.15">
      <c r="A13" s="4">
        <f t="shared" si="0"/>
        <v>1999</v>
      </c>
      <c r="B13" s="2">
        <v>5.3999999999999999E-2</v>
      </c>
      <c r="D13">
        <f t="shared" si="1"/>
        <v>1.054</v>
      </c>
    </row>
    <row r="14" spans="1:4" x14ac:dyDescent="0.15">
      <c r="A14" s="4">
        <f t="shared" si="0"/>
        <v>2000</v>
      </c>
      <c r="B14" s="2">
        <v>2.1000000000000001E-2</v>
      </c>
      <c r="D14">
        <f t="shared" si="1"/>
        <v>1.0209999999999999</v>
      </c>
    </row>
    <row r="15" spans="1:4" x14ac:dyDescent="0.15">
      <c r="A15" s="4">
        <f t="shared" si="0"/>
        <v>2001</v>
      </c>
      <c r="B15" s="2">
        <v>3.3000000000000002E-2</v>
      </c>
      <c r="D15">
        <f t="shared" si="1"/>
        <v>1.0329999999999999</v>
      </c>
    </row>
    <row r="16" spans="1:4" x14ac:dyDescent="0.15">
      <c r="A16" s="4">
        <f t="shared" si="0"/>
        <v>2002</v>
      </c>
      <c r="B16" s="2">
        <v>3.3000000000000002E-2</v>
      </c>
      <c r="D16">
        <f t="shared" si="1"/>
        <v>1.0329999999999999</v>
      </c>
    </row>
    <row r="17" spans="1:11" x14ac:dyDescent="0.15">
      <c r="A17" s="4">
        <f t="shared" si="0"/>
        <v>2003</v>
      </c>
      <c r="B17" s="2">
        <v>-7.0000000000000001E-3</v>
      </c>
      <c r="D17">
        <f t="shared" si="1"/>
        <v>0.99299999999999999</v>
      </c>
    </row>
    <row r="18" spans="1:11" x14ac:dyDescent="0.15">
      <c r="A18" s="4">
        <f t="shared" si="0"/>
        <v>2004</v>
      </c>
      <c r="B18" s="2">
        <v>1.2999999999999999E-2</v>
      </c>
      <c r="D18">
        <f t="shared" si="1"/>
        <v>1.0129999999999999</v>
      </c>
    </row>
    <row r="19" spans="1:11" x14ac:dyDescent="0.15">
      <c r="A19" s="4">
        <f t="shared" si="0"/>
        <v>2005</v>
      </c>
      <c r="B19" s="2">
        <v>8.0000000000000002E-3</v>
      </c>
      <c r="D19">
        <f t="shared" si="1"/>
        <v>1.008</v>
      </c>
    </row>
    <row r="20" spans="1:11" x14ac:dyDescent="0.15">
      <c r="A20" s="4">
        <f t="shared" si="0"/>
        <v>2006</v>
      </c>
      <c r="B20" s="2">
        <v>2E-3</v>
      </c>
      <c r="D20">
        <f t="shared" si="1"/>
        <v>1.002</v>
      </c>
      <c r="F20" t="s">
        <v>9</v>
      </c>
    </row>
    <row r="21" spans="1:11" x14ac:dyDescent="0.15">
      <c r="A21" s="4">
        <f t="shared" si="0"/>
        <v>2007</v>
      </c>
      <c r="B21" s="2">
        <v>2.7E-2</v>
      </c>
      <c r="D21">
        <f t="shared" si="1"/>
        <v>1.0269999999999999</v>
      </c>
      <c r="F21">
        <f>PRODUCT(D2:D21)</f>
        <v>2.2004778335149098</v>
      </c>
    </row>
    <row r="22" spans="1:11" x14ac:dyDescent="0.15">
      <c r="A22" s="4">
        <f t="shared" si="0"/>
        <v>2008</v>
      </c>
      <c r="B22" s="2">
        <v>3.4000000000000002E-2</v>
      </c>
      <c r="D22">
        <f t="shared" si="1"/>
        <v>1.034</v>
      </c>
      <c r="F22">
        <f t="shared" ref="F22:F37" si="2">PRODUCT(D3:D22)</f>
        <v>2.1525961020382374</v>
      </c>
    </row>
    <row r="23" spans="1:11" x14ac:dyDescent="0.15">
      <c r="A23" s="4">
        <f t="shared" si="0"/>
        <v>2009</v>
      </c>
      <c r="B23" s="2">
        <v>1.4E-2</v>
      </c>
      <c r="D23">
        <f t="shared" si="1"/>
        <v>1.014</v>
      </c>
      <c r="F23">
        <f t="shared" si="2"/>
        <v>2.1981192824438791</v>
      </c>
    </row>
    <row r="24" spans="1:11" x14ac:dyDescent="0.15">
      <c r="A24" s="4">
        <f t="shared" si="0"/>
        <v>2010</v>
      </c>
      <c r="B24" s="2">
        <v>2.4E-2</v>
      </c>
      <c r="D24">
        <f t="shared" si="1"/>
        <v>1.024</v>
      </c>
      <c r="F24">
        <f t="shared" si="2"/>
        <v>2.2024208857363332</v>
      </c>
    </row>
    <row r="25" spans="1:11" x14ac:dyDescent="0.15">
      <c r="A25" s="4">
        <f t="shared" si="0"/>
        <v>2011</v>
      </c>
      <c r="B25" s="2">
        <v>1.9E-2</v>
      </c>
      <c r="D25">
        <f t="shared" si="1"/>
        <v>1.0189999999999999</v>
      </c>
      <c r="F25">
        <f t="shared" si="2"/>
        <v>2.003809716576181</v>
      </c>
    </row>
    <row r="26" spans="1:11" x14ac:dyDescent="0.15">
      <c r="A26" s="4">
        <f t="shared" si="0"/>
        <v>2012</v>
      </c>
      <c r="B26" s="2">
        <v>1.9E-2</v>
      </c>
      <c r="D26">
        <f t="shared" si="1"/>
        <v>1.0189999999999999</v>
      </c>
      <c r="F26">
        <f t="shared" si="2"/>
        <v>1.8545704824624241</v>
      </c>
    </row>
    <row r="27" spans="1:11" x14ac:dyDescent="0.15">
      <c r="A27" s="4">
        <f t="shared" si="0"/>
        <v>2013</v>
      </c>
      <c r="B27" s="2">
        <v>0.02</v>
      </c>
      <c r="D27">
        <f t="shared" si="1"/>
        <v>1.02</v>
      </c>
      <c r="F27">
        <f t="shared" si="2"/>
        <v>1.6814772374325981</v>
      </c>
    </row>
    <row r="28" spans="1:11" x14ac:dyDescent="0.15">
      <c r="A28" s="4">
        <f t="shared" si="0"/>
        <v>2014</v>
      </c>
      <c r="B28" s="2">
        <v>4.2000000000000003E-2</v>
      </c>
      <c r="D28">
        <f t="shared" si="1"/>
        <v>1.042</v>
      </c>
      <c r="F28">
        <f t="shared" si="2"/>
        <v>1.775176576904526</v>
      </c>
    </row>
    <row r="29" spans="1:11" x14ac:dyDescent="0.15">
      <c r="A29" s="4">
        <f t="shared" si="0"/>
        <v>2015</v>
      </c>
      <c r="B29" s="2">
        <v>1.0999999999999999E-2</v>
      </c>
      <c r="D29">
        <f t="shared" si="1"/>
        <v>1.0109999999999999</v>
      </c>
      <c r="F29">
        <f t="shared" si="2"/>
        <v>1.6024138564736394</v>
      </c>
    </row>
    <row r="30" spans="1:11" x14ac:dyDescent="0.15">
      <c r="A30" s="4">
        <f t="shared" si="0"/>
        <v>2016</v>
      </c>
      <c r="B30" s="2">
        <v>0.03</v>
      </c>
      <c r="D30">
        <f t="shared" si="1"/>
        <v>1.03</v>
      </c>
      <c r="F30">
        <f t="shared" si="2"/>
        <v>1.5689033005397794</v>
      </c>
      <c r="K30" t="s">
        <v>10</v>
      </c>
    </row>
    <row r="31" spans="1:11" x14ac:dyDescent="0.15">
      <c r="A31" s="4">
        <f t="shared" si="0"/>
        <v>2017</v>
      </c>
      <c r="B31" s="2">
        <v>2E-3</v>
      </c>
      <c r="D31">
        <f t="shared" si="1"/>
        <v>1.002</v>
      </c>
      <c r="F31">
        <f t="shared" si="2"/>
        <v>1.4872668941729981</v>
      </c>
      <c r="K31">
        <f>PRODUCT(D2:D31)</f>
        <v>2.720494229315312</v>
      </c>
    </row>
    <row r="32" spans="1:11" x14ac:dyDescent="0.15">
      <c r="A32" s="4">
        <f t="shared" si="0"/>
        <v>2018</v>
      </c>
      <c r="B32" s="2">
        <v>0.01</v>
      </c>
      <c r="D32">
        <f t="shared" si="1"/>
        <v>1.01</v>
      </c>
      <c r="F32">
        <f t="shared" si="2"/>
        <v>1.4961549433413628</v>
      </c>
      <c r="K32">
        <f t="shared" ref="K32:K37" si="3">PRODUCT(D3:D32)</f>
        <v>2.5995261793835986</v>
      </c>
    </row>
    <row r="33" spans="1:15" x14ac:dyDescent="0.15">
      <c r="A33" s="4">
        <f t="shared" si="0"/>
        <v>2019</v>
      </c>
      <c r="B33" s="2">
        <v>1.6E-2</v>
      </c>
      <c r="D33">
        <f t="shared" si="1"/>
        <v>1.016</v>
      </c>
      <c r="F33">
        <f t="shared" si="2"/>
        <v>1.4422138732778222</v>
      </c>
      <c r="K33">
        <f t="shared" si="3"/>
        <v>2.659736755542534</v>
      </c>
    </row>
    <row r="34" spans="1:15" x14ac:dyDescent="0.15">
      <c r="A34" s="4">
        <f t="shared" si="0"/>
        <v>2020</v>
      </c>
      <c r="B34" s="2">
        <v>-8.0000000000000002E-3</v>
      </c>
      <c r="D34">
        <f t="shared" si="1"/>
        <v>0.99199999999999999</v>
      </c>
      <c r="F34">
        <f t="shared" si="2"/>
        <v>1.4012499140955921</v>
      </c>
      <c r="K34">
        <f t="shared" si="3"/>
        <v>2.5816622910941232</v>
      </c>
    </row>
    <row r="35" spans="1:15" x14ac:dyDescent="0.15">
      <c r="A35" s="4">
        <f t="shared" si="0"/>
        <v>2021</v>
      </c>
      <c r="B35" s="2">
        <v>-1E-3</v>
      </c>
      <c r="D35">
        <f t="shared" si="1"/>
        <v>0.999</v>
      </c>
      <c r="F35">
        <f t="shared" si="2"/>
        <v>1.3551293941737628</v>
      </c>
      <c r="K35">
        <f t="shared" si="3"/>
        <v>2.3027505614312753</v>
      </c>
    </row>
    <row r="36" spans="1:15" x14ac:dyDescent="0.15">
      <c r="A36" s="4">
        <f t="shared" si="0"/>
        <v>2022</v>
      </c>
      <c r="B36" s="2">
        <v>-5.1999999999999998E-2</v>
      </c>
      <c r="D36">
        <f t="shared" si="1"/>
        <v>0.94799999999999995</v>
      </c>
      <c r="F36">
        <f t="shared" si="2"/>
        <v>1.2436231032688552</v>
      </c>
      <c r="H36" s="1"/>
      <c r="K36">
        <f t="shared" si="3"/>
        <v>1.9827498022133057</v>
      </c>
    </row>
    <row r="37" spans="1:15" x14ac:dyDescent="0.15">
      <c r="A37" s="4">
        <f t="shared" si="0"/>
        <v>2023</v>
      </c>
      <c r="B37" s="2">
        <v>5.0000000000000001E-3</v>
      </c>
      <c r="D37">
        <f t="shared" si="1"/>
        <v>1.0049999999999999</v>
      </c>
      <c r="F37">
        <f t="shared" si="2"/>
        <v>1.2586517812539766</v>
      </c>
      <c r="G37">
        <f>AVERAGE(F21:F37)</f>
        <v>1.7014267751592282</v>
      </c>
      <c r="H37" s="1"/>
      <c r="K37">
        <f t="shared" si="3"/>
        <v>1.7712564899772201</v>
      </c>
      <c r="L37">
        <f>AVERAGE(K31:K37)</f>
        <v>2.3740251869939093</v>
      </c>
    </row>
    <row r="38" spans="1:15" x14ac:dyDescent="0.15">
      <c r="D38" s="2"/>
    </row>
    <row r="39" spans="1:15" x14ac:dyDescent="0.15">
      <c r="A39" t="s">
        <v>4</v>
      </c>
      <c r="G39">
        <f>G37</f>
        <v>1.7014267751592282</v>
      </c>
      <c r="H39" t="s">
        <v>17</v>
      </c>
      <c r="L39">
        <f>L37</f>
        <v>2.3740251869939093</v>
      </c>
      <c r="M39" t="s">
        <v>21</v>
      </c>
      <c r="O39" s="1"/>
    </row>
    <row r="40" spans="1:15" x14ac:dyDescent="0.15">
      <c r="A40" t="s">
        <v>7</v>
      </c>
    </row>
    <row r="41" spans="1:15" x14ac:dyDescent="0.15">
      <c r="G41">
        <f>MAX(F21:F37)</f>
        <v>2.2024208857363332</v>
      </c>
      <c r="H41" t="s">
        <v>18</v>
      </c>
      <c r="L41">
        <f>MAX(K31:K37)</f>
        <v>2.720494229315312</v>
      </c>
      <c r="M41" t="s">
        <v>22</v>
      </c>
      <c r="O41" s="1"/>
    </row>
    <row r="42" spans="1:15" x14ac:dyDescent="0.15">
      <c r="G42">
        <f>MIN(F21:F37)</f>
        <v>1.2436231032688552</v>
      </c>
      <c r="H42" t="s">
        <v>19</v>
      </c>
      <c r="L42">
        <f>MIN(K31:K37)</f>
        <v>1.7712564899772201</v>
      </c>
      <c r="M42" t="s">
        <v>23</v>
      </c>
      <c r="O42" s="1"/>
    </row>
    <row r="43" spans="1:15" x14ac:dyDescent="0.15">
      <c r="G43">
        <f>MEDIAN(F21:F37)</f>
        <v>1.6024138564736394</v>
      </c>
      <c r="H43" t="s">
        <v>20</v>
      </c>
      <c r="L43">
        <f>MEDIAN(K31:K37)</f>
        <v>2.5816622910941232</v>
      </c>
      <c r="M43" t="s">
        <v>24</v>
      </c>
      <c r="O43" s="1"/>
    </row>
    <row r="45" spans="1:15" x14ac:dyDescent="0.15">
      <c r="G45" t="s">
        <v>14</v>
      </c>
      <c r="L45" t="s">
        <v>14</v>
      </c>
    </row>
    <row r="46" spans="1:15" x14ac:dyDescent="0.15">
      <c r="G46" s="3">
        <f>100*G39</f>
        <v>170.14267751592283</v>
      </c>
      <c r="H46" t="s">
        <v>11</v>
      </c>
      <c r="L46" s="3">
        <f>100*L39</f>
        <v>237.40251869939092</v>
      </c>
      <c r="M46" t="s">
        <v>11</v>
      </c>
    </row>
    <row r="47" spans="1:15" x14ac:dyDescent="0.15">
      <c r="G47" s="3">
        <f>100*G41</f>
        <v>220.24208857363331</v>
      </c>
      <c r="H47" t="s">
        <v>12</v>
      </c>
      <c r="L47" s="3">
        <f>100*L41</f>
        <v>272.04942293153118</v>
      </c>
      <c r="M47" t="s">
        <v>12</v>
      </c>
    </row>
    <row r="48" spans="1:15" x14ac:dyDescent="0.15">
      <c r="G48" s="3">
        <f>100*G42</f>
        <v>124.36231032688552</v>
      </c>
      <c r="H48" t="s">
        <v>13</v>
      </c>
      <c r="L48" s="3">
        <f t="shared" ref="L48:L49" si="4">100*L42</f>
        <v>177.12564899772201</v>
      </c>
      <c r="M48" t="s">
        <v>13</v>
      </c>
    </row>
    <row r="49" spans="7:13" x14ac:dyDescent="0.15">
      <c r="G49" s="3">
        <f>100*G43</f>
        <v>160.24138564736396</v>
      </c>
      <c r="H49" t="s">
        <v>15</v>
      </c>
      <c r="L49" s="3">
        <f t="shared" si="4"/>
        <v>258.16622910941231</v>
      </c>
      <c r="M49" t="s">
        <v>15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国内株式</vt:lpstr>
      <vt:lpstr>米国株式</vt:lpstr>
      <vt:lpstr>全世界株式</vt:lpstr>
      <vt:lpstr>国内債券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2023-06-28T06:51:47Z</dcterms:created>
  <dcterms:modified xsi:type="dcterms:W3CDTF">2024-01-22T07:34:20Z</dcterms:modified>
</cp:coreProperties>
</file>